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120" windowWidth="12120" windowHeight="9120" activeTab="6"/>
  </bookViews>
  <sheets>
    <sheet name="home" sheetId="1" r:id="rId1"/>
    <sheet name="gpf1" sheetId="2" r:id="rId2"/>
    <sheet name="gpf2" sheetId="3" r:id="rId3"/>
    <sheet name="cpf1" sheetId="4" r:id="rId4"/>
    <sheet name="cpf2" sheetId="5" r:id="rId5"/>
    <sheet name="kanti1" sheetId="6" r:id="rId6"/>
    <sheet name="kanti2" sheetId="7" r:id="rId7"/>
  </sheets>
  <definedNames>
    <definedName name="_xlnm.Print_Area" localSheetId="3">'cpf1'!$A$1:$I$29</definedName>
    <definedName name="_xlnm.Print_Area" localSheetId="4">'cpf2'!$A$1:$Z$11</definedName>
    <definedName name="_xlnm.Print_Area" localSheetId="1">'gpf1'!$A$1:$I$29</definedName>
    <definedName name="_xlnm.Print_Area" localSheetId="2">'gpf2'!$A$1:$Z$11</definedName>
    <definedName name="_xlnm.Print_Area" localSheetId="5">'kanti1'!$A$1:$I$29</definedName>
    <definedName name="_xlnm.Print_Area" localSheetId="6">'kanti2'!$A$1:$Z$13</definedName>
  </definedNames>
  <calcPr fullCalcOnLoad="1"/>
</workbook>
</file>

<file path=xl/comments7.xml><?xml version="1.0" encoding="utf-8"?>
<comments xmlns="http://schemas.openxmlformats.org/spreadsheetml/2006/main">
  <authors>
    <author>gk</author>
  </authors>
  <commentList>
    <comment ref="I3" authorId="0">
      <text>
        <r>
          <rPr>
            <sz val="8"/>
            <rFont val="Tahoma"/>
            <family val="0"/>
          </rPr>
          <t xml:space="preserve">
અહી મોઘવારી જેટલા ટકા હોય તે લખો</t>
        </r>
      </text>
    </comment>
    <comment ref="J3" authorId="0">
      <text>
        <r>
          <rPr>
            <sz val="8"/>
            <rFont val="Tahoma"/>
            <family val="0"/>
          </rPr>
          <t>અહી મકાનભાડુ હોય તેટલા ટકા લખો</t>
        </r>
      </text>
    </comment>
    <comment ref="R2" authorId="0">
      <text>
        <r>
          <rPr>
            <sz val="8"/>
            <rFont val="Tahoma"/>
            <family val="0"/>
          </rPr>
          <t xml:space="preserve">અહી મહીનામા ફેરફાર કરો 01-07-2013 આ ફોરમેટમા લખો
</t>
        </r>
      </text>
    </comment>
  </commentList>
</comments>
</file>

<file path=xl/sharedStrings.xml><?xml version="1.0" encoding="utf-8"?>
<sst xmlns="http://schemas.openxmlformats.org/spreadsheetml/2006/main" count="274" uniqueCount="89">
  <si>
    <t>PAY BILL</t>
  </si>
  <si>
    <t>પગાર પત્રક</t>
  </si>
  <si>
    <t xml:space="preserve"> મુખ્ય સદર  ૨૨૦૨-સામાન્ય શિક્ષણ</t>
  </si>
  <si>
    <t>માહે-</t>
  </si>
  <si>
    <t>અ.નં</t>
  </si>
  <si>
    <t xml:space="preserve">તારીખ </t>
  </si>
  <si>
    <t>પગારની વિગત</t>
  </si>
  <si>
    <t xml:space="preserve">રૂપિયા </t>
  </si>
  <si>
    <t>પૈસા</t>
  </si>
  <si>
    <t>પે બેન્ડ સાથેનો 
કુલ પગાર</t>
  </si>
  <si>
    <t>ગ્રેડ પે ની રકમ</t>
  </si>
  <si>
    <t>કુલ પગાર</t>
  </si>
  <si>
    <t>મોંઘવારી</t>
  </si>
  <si>
    <t xml:space="preserve">મેડીકલ </t>
  </si>
  <si>
    <t>ઘરભાડું</t>
  </si>
  <si>
    <t xml:space="preserve">મુશિ એલાઉન્સ </t>
  </si>
  <si>
    <t xml:space="preserve">કેશ એલાઉન્સ </t>
  </si>
  <si>
    <t xml:space="preserve">અપંગ એલાઉન્સ </t>
  </si>
  <si>
    <t xml:space="preserve">કુ.ક.પુરસ્કાર </t>
  </si>
  <si>
    <t xml:space="preserve">અન્ય </t>
  </si>
  <si>
    <t xml:space="preserve">કન્ટી જન્સી </t>
  </si>
  <si>
    <t xml:space="preserve">કુલ </t>
  </si>
  <si>
    <t>કપાતની વિગત</t>
  </si>
  <si>
    <t xml:space="preserve">ભવિષ્ય નિધી </t>
  </si>
  <si>
    <t xml:space="preserve">જુથ વિમો </t>
  </si>
  <si>
    <t xml:space="preserve">વ્યવસાય વેરો </t>
  </si>
  <si>
    <t xml:space="preserve">મકાન </t>
  </si>
  <si>
    <t xml:space="preserve">કુલ કપાત </t>
  </si>
  <si>
    <t xml:space="preserve">ચોખ્ખી આપવા
પાત્ર રકમ </t>
  </si>
  <si>
    <t xml:space="preserve">માહે </t>
  </si>
  <si>
    <t>પગાર અંગે વિગતો</t>
  </si>
  <si>
    <t>૩ પગાર ખર્ચમાં વધ-ઘટ-</t>
  </si>
  <si>
    <t>૧ આગલા માસનો પગાર ખર્ચ-</t>
  </si>
  <si>
    <t xml:space="preserve">૨ ચાલુ માસનો પગાર ખર્ચ  </t>
  </si>
  <si>
    <t>૪ વધ ઘટના કારણો</t>
  </si>
  <si>
    <t xml:space="preserve">૫ અન્ય- </t>
  </si>
  <si>
    <t>ના પગાર પત્રકમાં કુલ મંજુર મહેકમ ૨ પૈકી ૧  પ્રાથમિક શિક્ષકોનો પગાર આકારવામાંઆવેલ છે</t>
  </si>
  <si>
    <t xml:space="preserve">પ્રમાણિત કરુ છું કે, 
૧. સદરહું બીલ ઑડીટ રજીસ્ટર ના પાના નં....થી નોધવામાં આવેલ છે. 
૨. રજા કે પુરસ્કાર મંજુર થયા વગર આ બીલ આકારેલ નથી. 
૩. આ બીલની રકમ કોઈપણ બીલમાંથી અગાઉ ઉગવી લેવામાં આવી નથી. 
૪. પગાર પત્રકના તમામ સરવાળા તથા રકમોની અમે જાતે ચકાસણી કરેલ છે. 
૫.આ બીલમા સમાવિષ્ટ તમામ શિક્ષકો હેડ કવાર્ટર પર રહે છે. </t>
  </si>
  <si>
    <t>અંકો માં</t>
  </si>
  <si>
    <t xml:space="preserve">શબ્દો માં
</t>
  </si>
  <si>
    <t xml:space="preserve">બીલની કુલ એકંદર રકમ
</t>
  </si>
  <si>
    <t>બીલની કુલ 
કપાત રકમ</t>
  </si>
  <si>
    <t>બીલની કુલ
 કપાત રકમ</t>
  </si>
  <si>
    <r>
      <t xml:space="preserve">  </t>
    </r>
    <r>
      <rPr>
        <b/>
        <sz val="16"/>
        <rFont val="Arial"/>
        <family val="0"/>
      </rPr>
      <t xml:space="preserve">  પાટણ જીલ્લા શિક્ષણ સમિતિ સંચાલિત પ્રા.શાળાના શિક્ષકોનુ</t>
    </r>
  </si>
  <si>
    <t xml:space="preserve">       પગાર બિલ</t>
  </si>
  <si>
    <t>હોદ્દો</t>
  </si>
  <si>
    <t>શિક્ષકનું નામ</t>
  </si>
  <si>
    <t>પાયરી તથા તેમા મળતો બેઝીક પગાર</t>
  </si>
  <si>
    <t>પે બેન્ડ સાથેનો કુલ પગાર</t>
  </si>
  <si>
    <t xml:space="preserve">ગ્રેડ પે ની રકમ </t>
  </si>
  <si>
    <t xml:space="preserve">મકાન ભાડા એલાઉન્સ </t>
  </si>
  <si>
    <t>મેડીકલ એલાઉન્સ</t>
  </si>
  <si>
    <t>મુ.શિ એલાઉન્સ</t>
  </si>
  <si>
    <t>કુ.ક. પુરસ્કાર</t>
  </si>
  <si>
    <t>અપંગ એલાઉન્સ</t>
  </si>
  <si>
    <t>કેશ એલાઉન્સ</t>
  </si>
  <si>
    <t>કન્ટીજન્સી</t>
  </si>
  <si>
    <t>કુલ એકંદર સરવાળો</t>
  </si>
  <si>
    <t>જી.પી. ફંડ કપાત</t>
  </si>
  <si>
    <t>જૂથ વિમા કપાત</t>
  </si>
  <si>
    <t>વ્યવસાય વેરા કપાત</t>
  </si>
  <si>
    <t>મકાન લોન કપાત</t>
  </si>
  <si>
    <t>વાહનલોન કપાત</t>
  </si>
  <si>
    <t>અન્ય</t>
  </si>
  <si>
    <t>કુલ કપાત</t>
  </si>
  <si>
    <t>લેવા પાત્ર ચોખ્ખી રકમ</t>
  </si>
  <si>
    <t xml:space="preserve">
નાણા લેનારની સહી
શેરો</t>
  </si>
  <si>
    <t>કપાત</t>
  </si>
  <si>
    <t>કુલ એકંદર</t>
  </si>
  <si>
    <t xml:space="preserve"> માહે- </t>
  </si>
  <si>
    <t xml:space="preserve">યોજના- સામાન્ય </t>
  </si>
  <si>
    <t xml:space="preserve">શિક્ષણ સમિતી પાટણ. ફોર્મ-૬,૨૦૧૦ </t>
  </si>
  <si>
    <t>મુશિ</t>
  </si>
  <si>
    <t>9300- 34800
21200</t>
  </si>
  <si>
    <t>વાહનલોન</t>
  </si>
  <si>
    <t xml:space="preserve">        શાળાનું નામ- તરસંગપુરા (અબલૌવા) પ્રા.શાળા  તાલુકો- પાટણ  જીલ્લો પાટણ</t>
  </si>
  <si>
    <t>તરસંગપુરા(અબલૌવા)પ્રા.શાળા તા જી પાટણ</t>
  </si>
  <si>
    <t xml:space="preserve">શાળા </t>
  </si>
  <si>
    <t xml:space="preserve">પ્રમાણિત કરુ છું કે, 
૧. સદરહું બીલ ઑડીટ રજીસ્ટર ના પાના નં....થી નોધવામાં આવેલ છે. 
૨. રજા કે પુરસ્કાર મંજુર થયા વગર આ બીલ આકારેલ નથી. 
૩. આ બીલની રકમ કોઈપણ બીલમાંથી અગાઉ ઉગવી લેવામાં આવી નથી. 
૪. પગાર પત્રકના તમામ સરવાળા તથા રકમોની અમે જાતે ચકાસણી કરેલ </t>
  </si>
  <si>
    <t xml:space="preserve">શાળા- </t>
  </si>
  <si>
    <t>પટેલ અમૃતલાલ
 મોહનલાલ</t>
  </si>
  <si>
    <t>ચાલીસ હજાર આઠસો ત્રીસ પુરા</t>
  </si>
  <si>
    <t>આઠ હજાર 
ચારસો પુરા</t>
  </si>
  <si>
    <t>બત્રીસ હજાર 
ચારસો ત્રીસ પુરા</t>
  </si>
  <si>
    <t>પંચોતેર પુરા</t>
  </si>
  <si>
    <t>આચાર્ય શ્રી તરસંગપુરા (અબલૌવા) પ્રા.શાળા</t>
  </si>
  <si>
    <t>ઉ.શિ</t>
  </si>
  <si>
    <t>5200-20200 10520</t>
  </si>
  <si>
    <t xml:space="preserve">પટેલ કીર્તીકુમાર કાનજીભાઈ </t>
  </si>
</sst>
</file>

<file path=xl/styles.xml><?xml version="1.0" encoding="utf-8"?>
<styleSheet xmlns="http://schemas.openxmlformats.org/spreadsheetml/2006/main">
  <numFmts count="31">
    <numFmt numFmtId="5" formatCode="&quot;રૂ&quot;\ #,##0;&quot;રૂ&quot;\ \-#,##0"/>
    <numFmt numFmtId="6" formatCode="&quot;રૂ&quot;\ #,##0;[Red]&quot;રૂ&quot;\ \-#,##0"/>
    <numFmt numFmtId="7" formatCode="&quot;રૂ&quot;\ #,##0.00;&quot;રૂ&quot;\ \-#,##0.00"/>
    <numFmt numFmtId="8" formatCode="&quot;રૂ&quot;\ #,##0.00;[Red]&quot;રૂ&quot;\ \-#,##0.00"/>
    <numFmt numFmtId="42" formatCode="_ &quot;રૂ&quot;\ * #,##0_ ;_ &quot;રૂ&quot;\ * \-#,##0_ ;_ &quot;રૂ&quot;\ * &quot;-&quot;_ ;_ @_ "/>
    <numFmt numFmtId="41" formatCode="_ * #,##0_ ;_ * \-#,##0_ ;_ * &quot;-&quot;_ ;_ @_ "/>
    <numFmt numFmtId="44" formatCode="_ &quot;રૂ&quot;\ * #,##0.00_ ;_ &quot;રૂ&quot;\ * \-#,##0.00_ ;_ &quot;રૂ&quot;\ * &quot;-&quot;??_ ;_ @_ "/>
    <numFmt numFmtId="43" formatCode="_ * #,##0.00_ ;_ * \-#,##0.00_ ;_ * &quot;-&quot;??_ ;_ @_ "/>
    <numFmt numFmtId="164" formatCode="&quot;રૂ&quot;\ #,##0_);\(&quot;રૂ&quot;\ #,##0\)"/>
    <numFmt numFmtId="165" formatCode="&quot;રૂ&quot;\ #,##0_);[Red]\(&quot;રૂ&quot;\ #,##0\)"/>
    <numFmt numFmtId="166" formatCode="&quot;રૂ&quot;\ #,##0.00_);\(&quot;રૂ&quot;\ #,##0.00\)"/>
    <numFmt numFmtId="167" formatCode="&quot;રૂ&quot;\ #,##0.00_);[Red]\(&quot;રૂ&quot;\ #,##0.00\)"/>
    <numFmt numFmtId="168" formatCode="_(&quot;રૂ&quot;\ * #,##0_);_(&quot;રૂ&quot;\ * \(#,##0\);_(&quot;રૂ&quot;\ * &quot;-&quot;_);_(@_)"/>
    <numFmt numFmtId="169" formatCode="_(* #,##0_);_(* \(#,##0\);_(* &quot;-&quot;_);_(@_)"/>
    <numFmt numFmtId="170" formatCode="_(&quot;રૂ&quot;\ * #,##0.00_);_(&quot;રૂ&quot;\ * \(#,##0.00\);_(&quot;રૂ&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7000000]mmm/yy"/>
    <numFmt numFmtId="183" formatCode="[$-7000000]dd/mm/yy"/>
    <numFmt numFmtId="184" formatCode="[$-7000000]0"/>
    <numFmt numFmtId="185" formatCode="[$-447]dd\ mmmm\ yyyy"/>
    <numFmt numFmtId="186" formatCode="B1mmm/yy"/>
  </numFmts>
  <fonts count="59">
    <font>
      <sz val="10"/>
      <name val="Arial"/>
      <family val="0"/>
    </font>
    <font>
      <b/>
      <sz val="10"/>
      <name val="Arial"/>
      <family val="2"/>
    </font>
    <font>
      <b/>
      <sz val="12"/>
      <name val="Arial"/>
      <family val="2"/>
    </font>
    <font>
      <sz val="8"/>
      <name val="Arial"/>
      <family val="0"/>
    </font>
    <font>
      <b/>
      <sz val="11"/>
      <name val="Arial"/>
      <family val="2"/>
    </font>
    <font>
      <sz val="11"/>
      <name val="Arial"/>
      <family val="2"/>
    </font>
    <font>
      <b/>
      <sz val="24"/>
      <name val="Arial"/>
      <family val="2"/>
    </font>
    <font>
      <sz val="16"/>
      <name val="Arial"/>
      <family val="0"/>
    </font>
    <font>
      <b/>
      <sz val="16"/>
      <name val="Arial"/>
      <family val="0"/>
    </font>
    <font>
      <sz val="12"/>
      <name val="Arial"/>
      <family val="2"/>
    </font>
    <font>
      <sz val="7"/>
      <name val="Arial"/>
      <family val="2"/>
    </font>
    <font>
      <b/>
      <sz val="8"/>
      <name val="Arial"/>
      <family val="2"/>
    </font>
    <font>
      <sz val="11"/>
      <name val="Gujrati Saral-1"/>
      <family val="0"/>
    </font>
    <font>
      <sz val="14"/>
      <name val="Gujrati Saral-1"/>
      <family val="0"/>
    </font>
    <font>
      <sz val="12"/>
      <name val="Gujrati Saral-1"/>
      <family val="0"/>
    </font>
    <font>
      <sz val="14"/>
      <name val="Guj_Regular_SULEKH"/>
      <family val="0"/>
    </font>
    <font>
      <sz val="14"/>
      <name val="Arial"/>
      <family val="2"/>
    </font>
    <font>
      <sz val="9"/>
      <name val="Arial"/>
      <family val="2"/>
    </font>
    <font>
      <b/>
      <sz val="18"/>
      <name val="Arial"/>
      <family val="2"/>
    </font>
    <font>
      <b/>
      <sz val="10"/>
      <color indexed="18"/>
      <name val="Arial"/>
      <family val="2"/>
    </font>
    <font>
      <sz val="11"/>
      <color indexed="8"/>
      <name val="Arial"/>
      <family val="2"/>
    </font>
    <font>
      <b/>
      <sz val="11"/>
      <color indexed="18"/>
      <name val="Arial"/>
      <family val="2"/>
    </font>
    <font>
      <sz val="11"/>
      <color indexed="58"/>
      <name val="Arial"/>
      <family val="2"/>
    </font>
    <font>
      <b/>
      <sz val="11"/>
      <color indexed="56"/>
      <name val="Arial"/>
      <family val="2"/>
    </font>
    <font>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theme="0" tint="-0.3499799966812134"/>
        <bgColor indexed="64"/>
      </patternFill>
    </fill>
    <fill>
      <patternFill patternType="solid">
        <fgColor indexed="4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style="thick"/>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ck"/>
      <bottom style="thin"/>
    </border>
    <border>
      <left>
        <color indexed="63"/>
      </left>
      <right>
        <color indexed="63"/>
      </right>
      <top style="thin"/>
      <bottom>
        <color indexed="63"/>
      </bottom>
    </border>
    <border>
      <left style="thin"/>
      <right style="thin"/>
      <top style="thick"/>
      <bottom style="thin"/>
    </border>
    <border>
      <left style="thin"/>
      <right style="thin"/>
      <top style="thick"/>
      <bottom>
        <color indexed="63"/>
      </bottom>
    </border>
    <border>
      <left style="thick"/>
      <right style="thin"/>
      <top style="thick"/>
      <bottom style="thin"/>
    </border>
    <border>
      <left style="thick"/>
      <right style="thin"/>
      <top style="thin"/>
      <bottom>
        <color indexed="63"/>
      </bottom>
    </border>
    <border>
      <left>
        <color indexed="63"/>
      </left>
      <right>
        <color indexed="63"/>
      </right>
      <top>
        <color indexed="63"/>
      </top>
      <bottom style="thick"/>
    </border>
    <border>
      <left>
        <color indexed="63"/>
      </left>
      <right>
        <color indexed="63"/>
      </right>
      <top style="thick"/>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7">
    <xf numFmtId="0" fontId="0" fillId="0" borderId="0" xfId="0" applyAlignment="1">
      <alignment/>
    </xf>
    <xf numFmtId="0" fontId="0" fillId="0" borderId="0" xfId="0" applyAlignment="1">
      <alignment horizontal="left"/>
    </xf>
    <xf numFmtId="0" fontId="0" fillId="0" borderId="0" xfId="0" applyAlignment="1">
      <alignment/>
    </xf>
    <xf numFmtId="0" fontId="0" fillId="0" borderId="0" xfId="0" applyFont="1" applyBorder="1" applyAlignment="1">
      <alignment wrapText="1"/>
    </xf>
    <xf numFmtId="0" fontId="0" fillId="0" borderId="10" xfId="0" applyFont="1" applyBorder="1" applyAlignment="1">
      <alignment wrapText="1"/>
    </xf>
    <xf numFmtId="0" fontId="2" fillId="33" borderId="0" xfId="0" applyFont="1" applyFill="1" applyAlignment="1">
      <alignment horizontal="right"/>
    </xf>
    <xf numFmtId="0" fontId="2" fillId="0" borderId="10" xfId="0" applyFont="1" applyBorder="1" applyAlignment="1">
      <alignment/>
    </xf>
    <xf numFmtId="184" fontId="9" fillId="0" borderId="10" xfId="0" applyNumberFormat="1" applyFont="1" applyBorder="1" applyAlignment="1">
      <alignment/>
    </xf>
    <xf numFmtId="0" fontId="9" fillId="0" borderId="10" xfId="0" applyFont="1" applyBorder="1" applyAlignment="1">
      <alignment/>
    </xf>
    <xf numFmtId="0" fontId="5" fillId="0" borderId="11" xfId="0" applyFont="1" applyBorder="1" applyAlignment="1">
      <alignment horizontal="left"/>
    </xf>
    <xf numFmtId="0" fontId="5" fillId="0" borderId="0" xfId="0" applyFont="1" applyAlignment="1">
      <alignment horizontal="left"/>
    </xf>
    <xf numFmtId="0" fontId="5" fillId="0" borderId="0" xfId="0" applyFont="1" applyBorder="1" applyAlignment="1">
      <alignment horizontal="left"/>
    </xf>
    <xf numFmtId="0" fontId="0" fillId="33" borderId="0" xfId="0" applyFont="1" applyFill="1" applyAlignment="1">
      <alignment/>
    </xf>
    <xf numFmtId="0" fontId="0" fillId="33" borderId="0" xfId="0" applyFont="1" applyFill="1" applyAlignment="1">
      <alignment/>
    </xf>
    <xf numFmtId="0" fontId="11" fillId="34" borderId="0" xfId="0" applyFont="1" applyFill="1" applyAlignment="1">
      <alignment horizontal="right"/>
    </xf>
    <xf numFmtId="0" fontId="4" fillId="0" borderId="10" xfId="0" applyFont="1" applyBorder="1" applyAlignment="1">
      <alignment/>
    </xf>
    <xf numFmtId="0" fontId="9" fillId="0" borderId="0" xfId="0" applyFont="1" applyAlignment="1">
      <alignment horizontal="right" wrapText="1"/>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12" fillId="35" borderId="0" xfId="0" applyFont="1" applyFill="1" applyBorder="1" applyAlignment="1">
      <alignment/>
    </xf>
    <xf numFmtId="0" fontId="14" fillId="35" borderId="0" xfId="0" applyFont="1" applyFill="1" applyBorder="1" applyAlignment="1">
      <alignment/>
    </xf>
    <xf numFmtId="0" fontId="13" fillId="35" borderId="0" xfId="0" applyFont="1" applyFill="1" applyBorder="1" applyAlignment="1">
      <alignment/>
    </xf>
    <xf numFmtId="0" fontId="15" fillId="35" borderId="0" xfId="0" applyFont="1" applyFill="1" applyBorder="1" applyAlignment="1">
      <alignment horizontal="left"/>
    </xf>
    <xf numFmtId="0" fontId="16" fillId="36" borderId="0" xfId="0" applyFont="1" applyFill="1" applyAlignment="1">
      <alignment/>
    </xf>
    <xf numFmtId="0" fontId="16" fillId="37" borderId="0" xfId="0" applyFont="1" applyFill="1" applyAlignment="1">
      <alignment/>
    </xf>
    <xf numFmtId="0" fontId="2" fillId="37" borderId="0" xfId="0" applyFont="1" applyFill="1" applyAlignment="1">
      <alignment/>
    </xf>
    <xf numFmtId="0" fontId="0" fillId="33" borderId="12" xfId="0" applyFont="1" applyFill="1" applyBorder="1" applyAlignment="1">
      <alignment horizontal="center" wrapText="1"/>
    </xf>
    <xf numFmtId="0" fontId="0" fillId="38" borderId="10" xfId="0" applyFont="1" applyFill="1" applyBorder="1" applyAlignment="1">
      <alignment textRotation="90" wrapText="1"/>
    </xf>
    <xf numFmtId="0" fontId="19" fillId="39" borderId="10" xfId="0" applyFont="1" applyFill="1" applyBorder="1" applyAlignment="1">
      <alignment horizontal="center" wrapText="1"/>
    </xf>
    <xf numFmtId="0" fontId="0" fillId="40" borderId="13" xfId="0" applyFont="1" applyFill="1" applyBorder="1" applyAlignment="1">
      <alignment textRotation="90" wrapText="1"/>
    </xf>
    <xf numFmtId="184" fontId="0" fillId="41" borderId="10" xfId="0" applyNumberFormat="1" applyFont="1" applyFill="1" applyBorder="1" applyAlignment="1" applyProtection="1">
      <alignment horizontal="center" textRotation="90"/>
      <protection locked="0"/>
    </xf>
    <xf numFmtId="37" fontId="9" fillId="0" borderId="10" xfId="0" applyNumberFormat="1" applyFont="1" applyBorder="1" applyAlignment="1">
      <alignment/>
    </xf>
    <xf numFmtId="0" fontId="2" fillId="42" borderId="0" xfId="0" applyFont="1" applyFill="1" applyBorder="1" applyAlignment="1" applyProtection="1">
      <alignment/>
      <protection locked="0"/>
    </xf>
    <xf numFmtId="0" fontId="0" fillId="42" borderId="0" xfId="0" applyFont="1" applyFill="1" applyBorder="1" applyAlignment="1" applyProtection="1">
      <alignment/>
      <protection locked="0"/>
    </xf>
    <xf numFmtId="0" fontId="16" fillId="42" borderId="0" xfId="0" applyFont="1" applyFill="1" applyBorder="1" applyAlignment="1" applyProtection="1">
      <alignment horizontal="center"/>
      <protection locked="0"/>
    </xf>
    <xf numFmtId="0" fontId="20" fillId="36" borderId="10" xfId="0" applyFont="1" applyFill="1" applyBorder="1" applyAlignment="1" applyProtection="1">
      <alignment wrapText="1"/>
      <protection locked="0"/>
    </xf>
    <xf numFmtId="0" fontId="19" fillId="39" borderId="13" xfId="0" applyFont="1" applyFill="1" applyBorder="1" applyAlignment="1">
      <alignment horizontal="center" wrapText="1"/>
    </xf>
    <xf numFmtId="0" fontId="19" fillId="39" borderId="14" xfId="0" applyFont="1" applyFill="1" applyBorder="1" applyAlignment="1">
      <alignment horizontal="center" wrapText="1"/>
    </xf>
    <xf numFmtId="37" fontId="21" fillId="41" borderId="10" xfId="0" applyNumberFormat="1" applyFont="1" applyFill="1" applyBorder="1" applyAlignment="1" applyProtection="1">
      <alignment textRotation="90"/>
      <protection locked="0"/>
    </xf>
    <xf numFmtId="37" fontId="21" fillId="41" borderId="10" xfId="0" applyNumberFormat="1" applyFont="1" applyFill="1" applyBorder="1" applyAlignment="1" applyProtection="1">
      <alignment horizontal="center" textRotation="90"/>
      <protection locked="0"/>
    </xf>
    <xf numFmtId="37" fontId="5" fillId="38" borderId="10" xfId="0" applyNumberFormat="1" applyFont="1" applyFill="1" applyBorder="1" applyAlignment="1">
      <alignment textRotation="90"/>
    </xf>
    <xf numFmtId="37" fontId="5" fillId="38" borderId="10" xfId="0" applyNumberFormat="1" applyFont="1" applyFill="1" applyBorder="1" applyAlignment="1" applyProtection="1">
      <alignment textRotation="90"/>
      <protection locked="0"/>
    </xf>
    <xf numFmtId="37" fontId="22" fillId="39" borderId="10" xfId="0" applyNumberFormat="1" applyFont="1" applyFill="1" applyBorder="1" applyAlignment="1">
      <alignment textRotation="90"/>
    </xf>
    <xf numFmtId="37" fontId="5" fillId="33" borderId="10" xfId="0" applyNumberFormat="1" applyFont="1" applyFill="1" applyBorder="1" applyAlignment="1">
      <alignment textRotation="90"/>
    </xf>
    <xf numFmtId="37" fontId="5" fillId="33" borderId="10" xfId="0" applyNumberFormat="1" applyFont="1" applyFill="1" applyBorder="1" applyAlignment="1">
      <alignment horizontal="center" textRotation="90"/>
    </xf>
    <xf numFmtId="37" fontId="23" fillId="43" borderId="10" xfId="0" applyNumberFormat="1" applyFont="1" applyFill="1" applyBorder="1" applyAlignment="1">
      <alignment horizontal="center" textRotation="90"/>
    </xf>
    <xf numFmtId="0" fontId="0" fillId="0" borderId="0" xfId="0" applyAlignment="1">
      <alignment textRotation="90"/>
    </xf>
    <xf numFmtId="37" fontId="0" fillId="41" borderId="10" xfId="0" applyNumberFormat="1" applyFont="1" applyFill="1" applyBorder="1" applyAlignment="1" applyProtection="1">
      <alignment textRotation="90"/>
      <protection locked="0"/>
    </xf>
    <xf numFmtId="0" fontId="5" fillId="40" borderId="10" xfId="0" applyFont="1" applyFill="1" applyBorder="1" applyAlignment="1" applyProtection="1">
      <alignment textRotation="90" wrapText="1"/>
      <protection locked="0"/>
    </xf>
    <xf numFmtId="0" fontId="5" fillId="34" borderId="10" xfId="0" applyFont="1" applyFill="1" applyBorder="1" applyAlignment="1" applyProtection="1">
      <alignment textRotation="90" wrapText="1"/>
      <protection locked="0"/>
    </xf>
    <xf numFmtId="37" fontId="5" fillId="33" borderId="10" xfId="0" applyNumberFormat="1" applyFont="1" applyFill="1" applyBorder="1" applyAlignment="1" applyProtection="1">
      <alignment textRotation="90"/>
      <protection locked="0"/>
    </xf>
    <xf numFmtId="0" fontId="0" fillId="0" borderId="0" xfId="0" applyFont="1" applyAlignment="1">
      <alignment horizontal="right" wrapText="1"/>
    </xf>
    <xf numFmtId="37" fontId="0" fillId="0" borderId="0" xfId="0" applyNumberFormat="1" applyAlignment="1" applyProtection="1">
      <alignment horizontal="left"/>
      <protection locked="0"/>
    </xf>
    <xf numFmtId="0" fontId="17" fillId="40" borderId="13" xfId="0" applyFont="1" applyFill="1" applyBorder="1" applyAlignment="1">
      <alignment textRotation="90" wrapText="1"/>
    </xf>
    <xf numFmtId="0" fontId="19" fillId="39" borderId="15" xfId="0" applyFont="1" applyFill="1" applyBorder="1" applyAlignment="1">
      <alignment horizontal="center"/>
    </xf>
    <xf numFmtId="0" fontId="0" fillId="35" borderId="10" xfId="0" applyFont="1" applyFill="1" applyBorder="1" applyAlignment="1" applyProtection="1">
      <alignment/>
      <protection locked="0"/>
    </xf>
    <xf numFmtId="0" fontId="20" fillId="36" borderId="16" xfId="0" applyFont="1" applyFill="1" applyBorder="1" applyAlignment="1" applyProtection="1">
      <alignment wrapText="1"/>
      <protection locked="0"/>
    </xf>
    <xf numFmtId="0" fontId="0" fillId="35" borderId="17" xfId="0" applyFont="1" applyFill="1" applyBorder="1" applyAlignment="1" applyProtection="1">
      <alignment/>
      <protection locked="0"/>
    </xf>
    <xf numFmtId="184" fontId="19" fillId="39" borderId="10" xfId="0" applyNumberFormat="1" applyFont="1" applyFill="1" applyBorder="1" applyAlignment="1">
      <alignment horizontal="center" wrapText="1"/>
    </xf>
    <xf numFmtId="184" fontId="19" fillId="39" borderId="15" xfId="0" applyNumberFormat="1" applyFont="1" applyFill="1" applyBorder="1" applyAlignment="1">
      <alignment horizontal="center"/>
    </xf>
    <xf numFmtId="184" fontId="19" fillId="39" borderId="13" xfId="0" applyNumberFormat="1" applyFont="1" applyFill="1" applyBorder="1" applyAlignment="1">
      <alignment horizontal="center" wrapText="1"/>
    </xf>
    <xf numFmtId="184" fontId="19" fillId="39" borderId="14" xfId="0" applyNumberFormat="1" applyFont="1" applyFill="1" applyBorder="1" applyAlignment="1">
      <alignment horizontal="center" wrapText="1"/>
    </xf>
    <xf numFmtId="0" fontId="0" fillId="38" borderId="10" xfId="0" applyFont="1" applyFill="1" applyBorder="1" applyAlignment="1">
      <alignment horizontal="center" textRotation="90" wrapText="1"/>
    </xf>
    <xf numFmtId="184" fontId="0" fillId="33" borderId="18" xfId="0" applyNumberFormat="1" applyFont="1" applyFill="1" applyBorder="1" applyAlignment="1">
      <alignment horizontal="center" wrapText="1"/>
    </xf>
    <xf numFmtId="0" fontId="0" fillId="36" borderId="10" xfId="0" applyFill="1" applyBorder="1" applyAlignment="1" applyProtection="1">
      <alignment wrapText="1"/>
      <protection locked="0"/>
    </xf>
    <xf numFmtId="184" fontId="5" fillId="34" borderId="10" xfId="0" applyNumberFormat="1" applyFont="1" applyFill="1" applyBorder="1" applyAlignment="1" applyProtection="1">
      <alignment textRotation="90" wrapText="1"/>
      <protection locked="0"/>
    </xf>
    <xf numFmtId="0" fontId="0" fillId="0" borderId="0" xfId="0" applyAlignment="1" applyProtection="1">
      <alignment/>
      <protection/>
    </xf>
    <xf numFmtId="0" fontId="0" fillId="35" borderId="10" xfId="0" applyFont="1" applyFill="1" applyBorder="1" applyAlignment="1" applyProtection="1">
      <alignment/>
      <protection/>
    </xf>
    <xf numFmtId="0" fontId="20" fillId="36" borderId="10" xfId="0" applyFont="1" applyFill="1" applyBorder="1" applyAlignment="1" applyProtection="1">
      <alignment wrapText="1"/>
      <protection/>
    </xf>
    <xf numFmtId="0" fontId="5" fillId="40" borderId="10" xfId="0" applyFont="1" applyFill="1" applyBorder="1" applyAlignment="1" applyProtection="1">
      <alignment textRotation="90" wrapText="1"/>
      <protection/>
    </xf>
    <xf numFmtId="0" fontId="5" fillId="34" borderId="10" xfId="0" applyFont="1" applyFill="1" applyBorder="1" applyAlignment="1" applyProtection="1">
      <alignment textRotation="90" wrapText="1"/>
      <protection/>
    </xf>
    <xf numFmtId="37" fontId="21" fillId="41" borderId="10" xfId="0" applyNumberFormat="1" applyFont="1" applyFill="1" applyBorder="1" applyAlignment="1" applyProtection="1">
      <alignment textRotation="90"/>
      <protection/>
    </xf>
    <xf numFmtId="37" fontId="5" fillId="38" borderId="10" xfId="0" applyNumberFormat="1" applyFont="1" applyFill="1" applyBorder="1" applyAlignment="1" applyProtection="1">
      <alignment textRotation="90"/>
      <protection/>
    </xf>
    <xf numFmtId="37" fontId="22" fillId="39" borderId="10" xfId="0" applyNumberFormat="1" applyFont="1" applyFill="1" applyBorder="1" applyAlignment="1" applyProtection="1">
      <alignment textRotation="90"/>
      <protection/>
    </xf>
    <xf numFmtId="37" fontId="5" fillId="33" borderId="10" xfId="0" applyNumberFormat="1" applyFont="1" applyFill="1" applyBorder="1" applyAlignment="1" applyProtection="1">
      <alignment textRotation="90"/>
      <protection/>
    </xf>
    <xf numFmtId="37" fontId="5" fillId="33" borderId="10" xfId="0" applyNumberFormat="1" applyFont="1" applyFill="1" applyBorder="1" applyAlignment="1" applyProtection="1">
      <alignment horizontal="center" textRotation="90"/>
      <protection/>
    </xf>
    <xf numFmtId="37" fontId="23" fillId="43" borderId="10" xfId="0" applyNumberFormat="1" applyFont="1" applyFill="1" applyBorder="1" applyAlignment="1" applyProtection="1">
      <alignment horizontal="center" textRotation="90"/>
      <protection/>
    </xf>
    <xf numFmtId="0" fontId="0" fillId="44" borderId="0" xfId="0" applyFill="1" applyAlignment="1">
      <alignment/>
    </xf>
    <xf numFmtId="0" fontId="0" fillId="0" borderId="0" xfId="0" applyBorder="1" applyAlignment="1">
      <alignment/>
    </xf>
    <xf numFmtId="182" fontId="2" fillId="41" borderId="0" xfId="0" applyNumberFormat="1" applyFont="1" applyFill="1" applyAlignment="1" applyProtection="1">
      <alignment horizontal="left"/>
      <protection/>
    </xf>
    <xf numFmtId="0" fontId="7" fillId="0" borderId="0" xfId="0" applyFont="1" applyAlignment="1">
      <alignment/>
    </xf>
    <xf numFmtId="0" fontId="6" fillId="45" borderId="10" xfId="0" applyFont="1" applyFill="1" applyBorder="1" applyAlignment="1">
      <alignment horizontal="center"/>
    </xf>
    <xf numFmtId="0" fontId="1" fillId="33" borderId="19" xfId="0" applyFont="1" applyFill="1" applyBorder="1" applyAlignment="1">
      <alignment horizontal="center"/>
    </xf>
    <xf numFmtId="0" fontId="3" fillId="0" borderId="11"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10" fillId="0" borderId="11" xfId="0" applyFont="1" applyBorder="1" applyAlignment="1">
      <alignment horizontal="center" wrapText="1"/>
    </xf>
    <xf numFmtId="0" fontId="10" fillId="0" borderId="0" xfId="0" applyFont="1" applyBorder="1" applyAlignment="1">
      <alignment horizontal="center" wrapText="1"/>
    </xf>
    <xf numFmtId="0" fontId="9" fillId="0" borderId="10" xfId="0" applyFont="1" applyBorder="1" applyAlignment="1">
      <alignment horizontal="left"/>
    </xf>
    <xf numFmtId="0" fontId="4" fillId="0" borderId="10" xfId="0" applyFont="1" applyBorder="1" applyAlignment="1">
      <alignment horizontal="left"/>
    </xf>
    <xf numFmtId="0" fontId="9" fillId="0" borderId="10" xfId="0" applyFont="1" applyBorder="1" applyAlignment="1">
      <alignment horizontal="left" wrapText="1"/>
    </xf>
    <xf numFmtId="182" fontId="0" fillId="0" borderId="0" xfId="0" applyNumberFormat="1" applyFont="1" applyAlignment="1">
      <alignment horizontal="left"/>
    </xf>
    <xf numFmtId="0" fontId="2" fillId="0" borderId="10" xfId="0" applyFont="1" applyBorder="1" applyAlignment="1">
      <alignment horizontal="center" wrapText="1"/>
    </xf>
    <xf numFmtId="0" fontId="2" fillId="0" borderId="10" xfId="0" applyFont="1" applyBorder="1" applyAlignment="1">
      <alignment horizontal="center"/>
    </xf>
    <xf numFmtId="0" fontId="5" fillId="0" borderId="11" xfId="0" applyFont="1" applyBorder="1" applyAlignment="1">
      <alignment horizontal="left"/>
    </xf>
    <xf numFmtId="0" fontId="5" fillId="0" borderId="0" xfId="0" applyFont="1" applyBorder="1" applyAlignment="1">
      <alignment horizontal="left"/>
    </xf>
    <xf numFmtId="0" fontId="9" fillId="0" borderId="10" xfId="0" applyFont="1" applyBorder="1" applyAlignment="1">
      <alignment horizontal="center"/>
    </xf>
    <xf numFmtId="0" fontId="0" fillId="0" borderId="10" xfId="0" applyFont="1" applyBorder="1" applyAlignment="1">
      <alignment horizontal="left" wrapText="1"/>
    </xf>
    <xf numFmtId="0" fontId="5" fillId="0" borderId="0" xfId="0" applyFont="1" applyAlignment="1">
      <alignment horizontal="left"/>
    </xf>
    <xf numFmtId="0" fontId="0" fillId="0" borderId="10" xfId="0" applyFont="1" applyBorder="1" applyAlignment="1">
      <alignment horizontal="center" wrapText="1"/>
    </xf>
    <xf numFmtId="37" fontId="0" fillId="0" borderId="10" xfId="0" applyNumberFormat="1" applyFont="1" applyBorder="1" applyAlignment="1">
      <alignment horizontal="center" wrapText="1"/>
    </xf>
    <xf numFmtId="0" fontId="0" fillId="0" borderId="10" xfId="0" applyFont="1" applyBorder="1" applyAlignment="1" applyProtection="1">
      <alignment horizontal="center" wrapText="1"/>
      <protection locked="0"/>
    </xf>
    <xf numFmtId="0" fontId="9" fillId="0" borderId="10" xfId="0" applyFont="1" applyBorder="1" applyAlignment="1">
      <alignment horizontal="center"/>
    </xf>
    <xf numFmtId="0" fontId="9" fillId="0" borderId="0" xfId="0" applyFont="1" applyAlignment="1">
      <alignment horizontal="center"/>
    </xf>
    <xf numFmtId="0" fontId="0" fillId="0" borderId="11" xfId="0" applyFont="1" applyBorder="1" applyAlignment="1">
      <alignment horizontal="center"/>
    </xf>
    <xf numFmtId="0" fontId="0" fillId="0" borderId="0" xfId="0" applyFont="1" applyAlignment="1">
      <alignment/>
    </xf>
    <xf numFmtId="0" fontId="9" fillId="0" borderId="19" xfId="0" applyFont="1" applyBorder="1" applyAlignment="1">
      <alignment horizontal="center"/>
    </xf>
    <xf numFmtId="0" fontId="0" fillId="0" borderId="0" xfId="0" applyBorder="1" applyAlignment="1">
      <alignment horizontal="center"/>
    </xf>
    <xf numFmtId="183" fontId="2" fillId="41" borderId="0" xfId="0" applyNumberFormat="1" applyFont="1" applyFill="1" applyAlignment="1" applyProtection="1">
      <alignment horizontal="left"/>
      <protection locked="0"/>
    </xf>
    <xf numFmtId="37"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pplyProtection="1">
      <alignment horizontal="center"/>
      <protection locked="0"/>
    </xf>
    <xf numFmtId="0" fontId="0" fillId="40" borderId="20" xfId="0" applyFont="1" applyFill="1" applyBorder="1" applyAlignment="1">
      <alignment textRotation="90" wrapText="1"/>
    </xf>
    <xf numFmtId="0" fontId="0" fillId="40" borderId="10" xfId="0" applyFont="1" applyFill="1" applyBorder="1" applyAlignment="1">
      <alignment textRotation="90" wrapText="1"/>
    </xf>
    <xf numFmtId="0" fontId="0" fillId="0" borderId="19" xfId="0" applyBorder="1" applyAlignment="1">
      <alignment horizontal="right"/>
    </xf>
    <xf numFmtId="0" fontId="0" fillId="40" borderId="21" xfId="0" applyFont="1" applyFill="1" applyBorder="1" applyAlignment="1">
      <alignment horizontal="center"/>
    </xf>
    <xf numFmtId="0" fontId="0" fillId="40" borderId="17" xfId="0" applyFont="1" applyFill="1" applyBorder="1" applyAlignment="1">
      <alignment horizontal="center"/>
    </xf>
    <xf numFmtId="0" fontId="0" fillId="40" borderId="21" xfId="0" applyFont="1" applyFill="1" applyBorder="1" applyAlignment="1">
      <alignment textRotation="90" wrapText="1"/>
    </xf>
    <xf numFmtId="0" fontId="0" fillId="40" borderId="17" xfId="0" applyFont="1" applyFill="1" applyBorder="1" applyAlignment="1">
      <alignment textRotation="90" wrapText="1"/>
    </xf>
    <xf numFmtId="0" fontId="0" fillId="34" borderId="21" xfId="0" applyFont="1" applyFill="1" applyBorder="1" applyAlignment="1">
      <alignment horizontal="center" textRotation="90"/>
    </xf>
    <xf numFmtId="0" fontId="0" fillId="34" borderId="17" xfId="0" applyFont="1" applyFill="1" applyBorder="1" applyAlignment="1">
      <alignment horizontal="center" textRotation="90"/>
    </xf>
    <xf numFmtId="0" fontId="16" fillId="42" borderId="0" xfId="0" applyFont="1" applyFill="1" applyBorder="1" applyAlignment="1" applyProtection="1">
      <alignment horizontal="left"/>
      <protection locked="0"/>
    </xf>
    <xf numFmtId="0" fontId="0" fillId="40" borderId="22" xfId="0" applyFont="1" applyFill="1" applyBorder="1" applyAlignment="1">
      <alignment wrapText="1"/>
    </xf>
    <xf numFmtId="0" fontId="0" fillId="40" borderId="23" xfId="0" applyFont="1" applyFill="1" applyBorder="1" applyAlignment="1">
      <alignment wrapText="1"/>
    </xf>
    <xf numFmtId="182" fontId="16" fillId="41" borderId="24" xfId="0" applyNumberFormat="1" applyFont="1" applyFill="1" applyBorder="1" applyAlignment="1" applyProtection="1">
      <alignment horizontal="left"/>
      <protection locked="0"/>
    </xf>
    <xf numFmtId="0" fontId="17" fillId="37" borderId="0" xfId="0" applyFont="1" applyFill="1" applyAlignment="1">
      <alignment/>
    </xf>
    <xf numFmtId="0" fontId="16" fillId="37" borderId="0" xfId="0" applyFont="1" applyFill="1" applyAlignment="1">
      <alignment horizontal="center"/>
    </xf>
    <xf numFmtId="0" fontId="18" fillId="36" borderId="0" xfId="0" applyFont="1" applyFill="1" applyAlignment="1">
      <alignment horizontal="center"/>
    </xf>
    <xf numFmtId="0" fontId="17" fillId="37" borderId="20" xfId="0" applyFont="1" applyFill="1" applyBorder="1" applyAlignment="1">
      <alignment textRotation="90" wrapText="1"/>
    </xf>
    <xf numFmtId="0" fontId="17" fillId="37" borderId="10" xfId="0" applyFont="1" applyFill="1" applyBorder="1" applyAlignment="1">
      <alignment wrapText="1"/>
    </xf>
    <xf numFmtId="0" fontId="0" fillId="33" borderId="18" xfId="0" applyFont="1" applyFill="1" applyBorder="1" applyAlignment="1">
      <alignment horizontal="center" wrapText="1"/>
    </xf>
    <xf numFmtId="0" fontId="0" fillId="33" borderId="25" xfId="0" applyFont="1" applyFill="1" applyBorder="1" applyAlignment="1">
      <alignment horizontal="center" wrapText="1"/>
    </xf>
    <xf numFmtId="0" fontId="0" fillId="33" borderId="12" xfId="0" applyFont="1" applyFill="1" applyBorder="1" applyAlignment="1">
      <alignment horizontal="center" wrapText="1"/>
    </xf>
    <xf numFmtId="0" fontId="1" fillId="33" borderId="19" xfId="0" applyFont="1" applyFill="1" applyBorder="1" applyAlignment="1">
      <alignment horizontal="right"/>
    </xf>
    <xf numFmtId="0" fontId="1" fillId="33" borderId="19" xfId="0" applyFont="1" applyFill="1" applyBorder="1" applyAlignment="1">
      <alignment horizontal="left"/>
    </xf>
    <xf numFmtId="0" fontId="5" fillId="0" borderId="19" xfId="0" applyFont="1" applyBorder="1" applyAlignment="1">
      <alignment horizontal="right"/>
    </xf>
    <xf numFmtId="0" fontId="0" fillId="0" borderId="0" xfId="0" applyFont="1" applyBorder="1" applyAlignment="1" applyProtection="1">
      <alignment horizontal="center" wrapText="1"/>
      <protection locked="0"/>
    </xf>
    <xf numFmtId="0" fontId="0" fillId="0" borderId="0" xfId="0"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hyperlink" Target="#gpf1!A1" /><Relationship Id="rId6" Type="http://schemas.openxmlformats.org/officeDocument/2006/relationships/hyperlink" Target="#gpf1!A1" /><Relationship Id="rId7" Type="http://schemas.openxmlformats.org/officeDocument/2006/relationships/image" Target="../media/image5.png" /><Relationship Id="rId8" Type="http://schemas.openxmlformats.org/officeDocument/2006/relationships/hyperlink" Target="#gpf2!A1" /><Relationship Id="rId9" Type="http://schemas.openxmlformats.org/officeDocument/2006/relationships/hyperlink" Target="#gpf2!A1" /><Relationship Id="rId10" Type="http://schemas.openxmlformats.org/officeDocument/2006/relationships/image" Target="../media/image6.png" /><Relationship Id="rId11" Type="http://schemas.openxmlformats.org/officeDocument/2006/relationships/hyperlink" Target="#cpf1!A1" /><Relationship Id="rId12" Type="http://schemas.openxmlformats.org/officeDocument/2006/relationships/hyperlink" Target="#cpf1!A1" /><Relationship Id="rId13" Type="http://schemas.openxmlformats.org/officeDocument/2006/relationships/image" Target="../media/image7.png" /><Relationship Id="rId14" Type="http://schemas.openxmlformats.org/officeDocument/2006/relationships/hyperlink" Target="#cpf2!A1" /><Relationship Id="rId15" Type="http://schemas.openxmlformats.org/officeDocument/2006/relationships/hyperlink" Target="#cpf2!A1" /><Relationship Id="rId16" Type="http://schemas.openxmlformats.org/officeDocument/2006/relationships/image" Target="../media/image8.png" /><Relationship Id="rId17" Type="http://schemas.openxmlformats.org/officeDocument/2006/relationships/hyperlink" Target="#kanti1!A1" /><Relationship Id="rId18" Type="http://schemas.openxmlformats.org/officeDocument/2006/relationships/hyperlink" Target="#kanti1!A1" /><Relationship Id="rId19" Type="http://schemas.openxmlformats.org/officeDocument/2006/relationships/image" Target="../media/image9.png" /><Relationship Id="rId20" Type="http://schemas.openxmlformats.org/officeDocument/2006/relationships/hyperlink" Target="#kanti2!A1" /><Relationship Id="rId21" Type="http://schemas.openxmlformats.org/officeDocument/2006/relationships/hyperlink" Target="#kanti2!A1" /></Relationships>
</file>

<file path=xl/drawings/_rels/drawing2.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hyperlink" Target="#home!A1" /><Relationship Id="rId3" Type="http://schemas.openxmlformats.org/officeDocument/2006/relationships/hyperlink" Target="#home!A1" /></Relationships>
</file>

<file path=xl/drawings/_rels/drawing5.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hyperlink" Target="#home!A1" /><Relationship Id="rId3" Type="http://schemas.openxmlformats.org/officeDocument/2006/relationships/hyperlink" Target="#home!A1" /></Relationships>
</file>

<file path=xl/drawings/_rels/drawing6.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hyperlink" Target="#home!A1" /><Relationship Id="rId3" Type="http://schemas.openxmlformats.org/officeDocument/2006/relationships/hyperlink" Target="#home!A1" /></Relationships>
</file>

<file path=xl/drawings/_rels/drawing7.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0</xdr:row>
      <xdr:rowOff>47625</xdr:rowOff>
    </xdr:from>
    <xdr:to>
      <xdr:col>9</xdr:col>
      <xdr:colOff>85725</xdr:colOff>
      <xdr:row>4</xdr:row>
      <xdr:rowOff>38100</xdr:rowOff>
    </xdr:to>
    <xdr:pic>
      <xdr:nvPicPr>
        <xdr:cNvPr id="1" name="Picture 1"/>
        <xdr:cNvPicPr preferRelativeResize="1">
          <a:picLocks noChangeAspect="1"/>
        </xdr:cNvPicPr>
      </xdr:nvPicPr>
      <xdr:blipFill>
        <a:blip r:embed="rId1"/>
        <a:stretch>
          <a:fillRect/>
        </a:stretch>
      </xdr:blipFill>
      <xdr:spPr>
        <a:xfrm>
          <a:off x="1028700" y="47625"/>
          <a:ext cx="4543425" cy="638175"/>
        </a:xfrm>
        <a:prstGeom prst="rect">
          <a:avLst/>
        </a:prstGeom>
        <a:noFill/>
        <a:ln w="9525" cmpd="sng">
          <a:noFill/>
        </a:ln>
      </xdr:spPr>
    </xdr:pic>
    <xdr:clientData/>
  </xdr:twoCellAnchor>
  <xdr:twoCellAnchor editAs="oneCell">
    <xdr:from>
      <xdr:col>2</xdr:col>
      <xdr:colOff>161925</xdr:colOff>
      <xdr:row>4</xdr:row>
      <xdr:rowOff>85725</xdr:rowOff>
    </xdr:from>
    <xdr:to>
      <xdr:col>7</xdr:col>
      <xdr:colOff>447675</xdr:colOff>
      <xdr:row>7</xdr:row>
      <xdr:rowOff>114300</xdr:rowOff>
    </xdr:to>
    <xdr:pic>
      <xdr:nvPicPr>
        <xdr:cNvPr id="2" name="Picture 2"/>
        <xdr:cNvPicPr preferRelativeResize="1">
          <a:picLocks noChangeAspect="1"/>
        </xdr:cNvPicPr>
      </xdr:nvPicPr>
      <xdr:blipFill>
        <a:blip r:embed="rId2"/>
        <a:stretch>
          <a:fillRect/>
        </a:stretch>
      </xdr:blipFill>
      <xdr:spPr>
        <a:xfrm>
          <a:off x="1381125" y="733425"/>
          <a:ext cx="3333750" cy="514350"/>
        </a:xfrm>
        <a:prstGeom prst="rect">
          <a:avLst/>
        </a:prstGeom>
        <a:noFill/>
        <a:ln w="9525" cmpd="sng">
          <a:noFill/>
        </a:ln>
      </xdr:spPr>
    </xdr:pic>
    <xdr:clientData/>
  </xdr:twoCellAnchor>
  <xdr:twoCellAnchor editAs="oneCell">
    <xdr:from>
      <xdr:col>0</xdr:col>
      <xdr:colOff>438150</xdr:colOff>
      <xdr:row>0</xdr:row>
      <xdr:rowOff>0</xdr:rowOff>
    </xdr:from>
    <xdr:to>
      <xdr:col>1</xdr:col>
      <xdr:colOff>152400</xdr:colOff>
      <xdr:row>11</xdr:row>
      <xdr:rowOff>0</xdr:rowOff>
    </xdr:to>
    <xdr:pic>
      <xdr:nvPicPr>
        <xdr:cNvPr id="3" name="Picture 3"/>
        <xdr:cNvPicPr preferRelativeResize="1">
          <a:picLocks noChangeAspect="1"/>
        </xdr:cNvPicPr>
      </xdr:nvPicPr>
      <xdr:blipFill>
        <a:blip r:embed="rId3"/>
        <a:stretch>
          <a:fillRect/>
        </a:stretch>
      </xdr:blipFill>
      <xdr:spPr>
        <a:xfrm rot="18005601">
          <a:off x="438150" y="0"/>
          <a:ext cx="323850" cy="1781175"/>
        </a:xfrm>
        <a:prstGeom prst="rect">
          <a:avLst/>
        </a:prstGeom>
        <a:noFill/>
        <a:ln w="9525" cmpd="sng">
          <a:noFill/>
        </a:ln>
      </xdr:spPr>
    </xdr:pic>
    <xdr:clientData/>
  </xdr:twoCellAnchor>
  <xdr:twoCellAnchor editAs="oneCell">
    <xdr:from>
      <xdr:col>9</xdr:col>
      <xdr:colOff>161925</xdr:colOff>
      <xdr:row>8</xdr:row>
      <xdr:rowOff>57150</xdr:rowOff>
    </xdr:from>
    <xdr:to>
      <xdr:col>11</xdr:col>
      <xdr:colOff>200025</xdr:colOff>
      <xdr:row>11</xdr:row>
      <xdr:rowOff>152400</xdr:rowOff>
    </xdr:to>
    <xdr:pic>
      <xdr:nvPicPr>
        <xdr:cNvPr id="4" name="Picture 4">
          <a:hlinkClick r:id="rId6"/>
        </xdr:cNvPr>
        <xdr:cNvPicPr preferRelativeResize="1">
          <a:picLocks noChangeAspect="1"/>
        </xdr:cNvPicPr>
      </xdr:nvPicPr>
      <xdr:blipFill>
        <a:blip r:embed="rId4"/>
        <a:stretch>
          <a:fillRect/>
        </a:stretch>
      </xdr:blipFill>
      <xdr:spPr>
        <a:xfrm>
          <a:off x="5648325" y="1352550"/>
          <a:ext cx="1257300" cy="581025"/>
        </a:xfrm>
        <a:prstGeom prst="rect">
          <a:avLst/>
        </a:prstGeom>
        <a:noFill/>
        <a:ln w="9525" cmpd="sng">
          <a:noFill/>
        </a:ln>
      </xdr:spPr>
    </xdr:pic>
    <xdr:clientData/>
  </xdr:twoCellAnchor>
  <xdr:twoCellAnchor editAs="oneCell">
    <xdr:from>
      <xdr:col>9</xdr:col>
      <xdr:colOff>171450</xdr:colOff>
      <xdr:row>11</xdr:row>
      <xdr:rowOff>95250</xdr:rowOff>
    </xdr:from>
    <xdr:to>
      <xdr:col>11</xdr:col>
      <xdr:colOff>209550</xdr:colOff>
      <xdr:row>15</xdr:row>
      <xdr:rowOff>28575</xdr:rowOff>
    </xdr:to>
    <xdr:pic>
      <xdr:nvPicPr>
        <xdr:cNvPr id="5" name="Picture 5">
          <a:hlinkClick r:id="rId9"/>
        </xdr:cNvPr>
        <xdr:cNvPicPr preferRelativeResize="1">
          <a:picLocks noChangeAspect="1"/>
        </xdr:cNvPicPr>
      </xdr:nvPicPr>
      <xdr:blipFill>
        <a:blip r:embed="rId7"/>
        <a:stretch>
          <a:fillRect/>
        </a:stretch>
      </xdr:blipFill>
      <xdr:spPr>
        <a:xfrm>
          <a:off x="5657850" y="1876425"/>
          <a:ext cx="1257300" cy="581025"/>
        </a:xfrm>
        <a:prstGeom prst="rect">
          <a:avLst/>
        </a:prstGeom>
        <a:noFill/>
        <a:ln w="9525" cmpd="sng">
          <a:noFill/>
        </a:ln>
      </xdr:spPr>
    </xdr:pic>
    <xdr:clientData/>
  </xdr:twoCellAnchor>
  <xdr:twoCellAnchor editAs="oneCell">
    <xdr:from>
      <xdr:col>7</xdr:col>
      <xdr:colOff>123825</xdr:colOff>
      <xdr:row>8</xdr:row>
      <xdr:rowOff>104775</xdr:rowOff>
    </xdr:from>
    <xdr:to>
      <xdr:col>9</xdr:col>
      <xdr:colOff>133350</xdr:colOff>
      <xdr:row>11</xdr:row>
      <xdr:rowOff>152400</xdr:rowOff>
    </xdr:to>
    <xdr:pic>
      <xdr:nvPicPr>
        <xdr:cNvPr id="6" name="Picture 6">
          <a:hlinkClick r:id="rId12"/>
        </xdr:cNvPr>
        <xdr:cNvPicPr preferRelativeResize="1">
          <a:picLocks noChangeAspect="1"/>
        </xdr:cNvPicPr>
      </xdr:nvPicPr>
      <xdr:blipFill>
        <a:blip r:embed="rId10"/>
        <a:stretch>
          <a:fillRect/>
        </a:stretch>
      </xdr:blipFill>
      <xdr:spPr>
        <a:xfrm>
          <a:off x="4391025" y="1400175"/>
          <a:ext cx="1228725" cy="533400"/>
        </a:xfrm>
        <a:prstGeom prst="rect">
          <a:avLst/>
        </a:prstGeom>
        <a:noFill/>
        <a:ln w="9525" cmpd="sng">
          <a:noFill/>
        </a:ln>
      </xdr:spPr>
    </xdr:pic>
    <xdr:clientData/>
  </xdr:twoCellAnchor>
  <xdr:twoCellAnchor editAs="oneCell">
    <xdr:from>
      <xdr:col>7</xdr:col>
      <xdr:colOff>142875</xdr:colOff>
      <xdr:row>12</xdr:row>
      <xdr:rowOff>0</xdr:rowOff>
    </xdr:from>
    <xdr:to>
      <xdr:col>9</xdr:col>
      <xdr:colOff>142875</xdr:colOff>
      <xdr:row>15</xdr:row>
      <xdr:rowOff>47625</xdr:rowOff>
    </xdr:to>
    <xdr:pic>
      <xdr:nvPicPr>
        <xdr:cNvPr id="7" name="Picture 7">
          <a:hlinkClick r:id="rId15"/>
        </xdr:cNvPr>
        <xdr:cNvPicPr preferRelativeResize="1">
          <a:picLocks noChangeAspect="1"/>
        </xdr:cNvPicPr>
      </xdr:nvPicPr>
      <xdr:blipFill>
        <a:blip r:embed="rId13"/>
        <a:stretch>
          <a:fillRect/>
        </a:stretch>
      </xdr:blipFill>
      <xdr:spPr>
        <a:xfrm>
          <a:off x="4410075" y="1943100"/>
          <a:ext cx="1219200" cy="533400"/>
        </a:xfrm>
        <a:prstGeom prst="rect">
          <a:avLst/>
        </a:prstGeom>
        <a:noFill/>
        <a:ln w="9525" cmpd="sng">
          <a:noFill/>
        </a:ln>
      </xdr:spPr>
    </xdr:pic>
    <xdr:clientData/>
  </xdr:twoCellAnchor>
  <xdr:twoCellAnchor editAs="oneCell">
    <xdr:from>
      <xdr:col>5</xdr:col>
      <xdr:colOff>114300</xdr:colOff>
      <xdr:row>8</xdr:row>
      <xdr:rowOff>152400</xdr:rowOff>
    </xdr:from>
    <xdr:to>
      <xdr:col>7</xdr:col>
      <xdr:colOff>0</xdr:colOff>
      <xdr:row>12</xdr:row>
      <xdr:rowOff>9525</xdr:rowOff>
    </xdr:to>
    <xdr:pic>
      <xdr:nvPicPr>
        <xdr:cNvPr id="8" name="Picture 8">
          <a:hlinkClick r:id="rId18"/>
        </xdr:cNvPr>
        <xdr:cNvPicPr preferRelativeResize="1">
          <a:picLocks noChangeAspect="1"/>
        </xdr:cNvPicPr>
      </xdr:nvPicPr>
      <xdr:blipFill>
        <a:blip r:embed="rId16"/>
        <a:stretch>
          <a:fillRect/>
        </a:stretch>
      </xdr:blipFill>
      <xdr:spPr>
        <a:xfrm>
          <a:off x="3162300" y="1447800"/>
          <a:ext cx="1104900" cy="504825"/>
        </a:xfrm>
        <a:prstGeom prst="rect">
          <a:avLst/>
        </a:prstGeom>
        <a:noFill/>
        <a:ln w="9525" cmpd="sng">
          <a:noFill/>
        </a:ln>
      </xdr:spPr>
    </xdr:pic>
    <xdr:clientData/>
  </xdr:twoCellAnchor>
  <xdr:twoCellAnchor editAs="oneCell">
    <xdr:from>
      <xdr:col>5</xdr:col>
      <xdr:colOff>190500</xdr:colOff>
      <xdr:row>12</xdr:row>
      <xdr:rowOff>152400</xdr:rowOff>
    </xdr:from>
    <xdr:to>
      <xdr:col>6</xdr:col>
      <xdr:colOff>581025</xdr:colOff>
      <xdr:row>16</xdr:row>
      <xdr:rowOff>66675</xdr:rowOff>
    </xdr:to>
    <xdr:pic>
      <xdr:nvPicPr>
        <xdr:cNvPr id="9" name="Picture 9">
          <a:hlinkClick r:id="rId21"/>
        </xdr:cNvPr>
        <xdr:cNvPicPr preferRelativeResize="1">
          <a:picLocks noChangeAspect="1"/>
        </xdr:cNvPicPr>
      </xdr:nvPicPr>
      <xdr:blipFill>
        <a:blip r:embed="rId19"/>
        <a:stretch>
          <a:fillRect/>
        </a:stretch>
      </xdr:blipFill>
      <xdr:spPr>
        <a:xfrm>
          <a:off x="3238500" y="2095500"/>
          <a:ext cx="10001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30</xdr:row>
      <xdr:rowOff>85725</xdr:rowOff>
    </xdr:from>
    <xdr:to>
      <xdr:col>2</xdr:col>
      <xdr:colOff>600075</xdr:colOff>
      <xdr:row>33</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704850" y="7058025"/>
          <a:ext cx="79057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11</xdr:row>
      <xdr:rowOff>85725</xdr:rowOff>
    </xdr:from>
    <xdr:to>
      <xdr:col>3</xdr:col>
      <xdr:colOff>133350</xdr:colOff>
      <xdr:row>13</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466725" y="6200775"/>
          <a:ext cx="14382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29</xdr:row>
      <xdr:rowOff>133350</xdr:rowOff>
    </xdr:from>
    <xdr:to>
      <xdr:col>2</xdr:col>
      <xdr:colOff>523875</xdr:colOff>
      <xdr:row>31</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419100" y="6943725"/>
          <a:ext cx="1000125"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11</xdr:row>
      <xdr:rowOff>142875</xdr:rowOff>
    </xdr:from>
    <xdr:to>
      <xdr:col>2</xdr:col>
      <xdr:colOff>1143000</xdr:colOff>
      <xdr:row>14</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485775" y="6391275"/>
          <a:ext cx="120967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30</xdr:row>
      <xdr:rowOff>85725</xdr:rowOff>
    </xdr:from>
    <xdr:to>
      <xdr:col>3</xdr:col>
      <xdr:colOff>171450</xdr:colOff>
      <xdr:row>32</xdr:row>
      <xdr:rowOff>19050</xdr:rowOff>
    </xdr:to>
    <xdr:pic>
      <xdr:nvPicPr>
        <xdr:cNvPr id="1" name="Picture 1">
          <a:hlinkClick r:id="rId3"/>
        </xdr:cNvPr>
        <xdr:cNvPicPr preferRelativeResize="1">
          <a:picLocks noChangeAspect="1"/>
        </xdr:cNvPicPr>
      </xdr:nvPicPr>
      <xdr:blipFill>
        <a:blip r:embed="rId1"/>
        <a:stretch>
          <a:fillRect/>
        </a:stretch>
      </xdr:blipFill>
      <xdr:spPr>
        <a:xfrm>
          <a:off x="485775" y="7058025"/>
          <a:ext cx="1190625" cy="257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13</xdr:row>
      <xdr:rowOff>152400</xdr:rowOff>
    </xdr:from>
    <xdr:to>
      <xdr:col>3</xdr:col>
      <xdr:colOff>133350</xdr:colOff>
      <xdr:row>16</xdr:row>
      <xdr:rowOff>9525</xdr:rowOff>
    </xdr:to>
    <xdr:pic>
      <xdr:nvPicPr>
        <xdr:cNvPr id="1" name="Picture 1">
          <a:hlinkClick r:id="rId3"/>
        </xdr:cNvPr>
        <xdr:cNvPicPr preferRelativeResize="1">
          <a:picLocks noChangeAspect="1"/>
        </xdr:cNvPicPr>
      </xdr:nvPicPr>
      <xdr:blipFill>
        <a:blip r:embed="rId1"/>
        <a:stretch>
          <a:fillRect/>
        </a:stretch>
      </xdr:blipFill>
      <xdr:spPr>
        <a:xfrm>
          <a:off x="523875" y="5495925"/>
          <a:ext cx="138112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140625" defaultRowHeight="12.75"/>
  <cols>
    <col min="1" max="16384" width="9.140625" style="77" customWidth="1"/>
  </cols>
  <sheetData/>
  <sheetProtection password="C7ED"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25">
      <selection activeCell="A1" sqref="A1:I1"/>
    </sheetView>
  </sheetViews>
  <sheetFormatPr defaultColWidth="9.140625" defaultRowHeight="12.75"/>
  <cols>
    <col min="1" max="1" width="6.140625" style="0" customWidth="1"/>
    <col min="2" max="2" width="7.28125" style="0" customWidth="1"/>
    <col min="4" max="4" width="12.140625" style="0" customWidth="1"/>
    <col min="5" max="5" width="7.8515625" style="0" customWidth="1"/>
    <col min="6" max="6" width="15.140625" style="0" customWidth="1"/>
    <col min="7" max="7" width="12.7109375" style="0" customWidth="1"/>
    <col min="8" max="8" width="10.57421875" style="0" bestFit="1" customWidth="1"/>
    <col min="9" max="9" width="8.00390625" style="0" customWidth="1"/>
  </cols>
  <sheetData>
    <row r="1" spans="1:9" ht="37.5" customHeight="1">
      <c r="A1" s="80" t="s">
        <v>43</v>
      </c>
      <c r="B1" s="80"/>
      <c r="C1" s="80"/>
      <c r="D1" s="80"/>
      <c r="E1" s="80"/>
      <c r="F1" s="80"/>
      <c r="G1" s="80"/>
      <c r="H1" s="80"/>
      <c r="I1" s="80"/>
    </row>
    <row r="2" spans="1:9" ht="45.75" customHeight="1">
      <c r="A2" s="81" t="s">
        <v>0</v>
      </c>
      <c r="B2" s="81"/>
      <c r="C2" s="81"/>
      <c r="D2" s="81"/>
      <c r="E2" s="81" t="s">
        <v>1</v>
      </c>
      <c r="F2" s="81"/>
      <c r="G2" s="81"/>
      <c r="H2" s="81"/>
      <c r="I2" s="81"/>
    </row>
    <row r="3" spans="1:9" ht="22.5" customHeight="1">
      <c r="A3" s="82" t="s">
        <v>77</v>
      </c>
      <c r="B3" s="82"/>
      <c r="C3" s="82" t="str">
        <f>gpf2!D2</f>
        <v>તરસંગપુરા(અબલૌવા)પ્રા.શાળા તા જી પાટણ</v>
      </c>
      <c r="D3" s="82"/>
      <c r="E3" s="82"/>
      <c r="F3" s="82"/>
      <c r="G3" s="82"/>
      <c r="H3" s="105"/>
      <c r="I3" s="105"/>
    </row>
    <row r="4" spans="1:9" ht="15.75">
      <c r="A4" s="12" t="s">
        <v>2</v>
      </c>
      <c r="B4" s="12"/>
      <c r="C4" s="12"/>
      <c r="D4" s="13"/>
      <c r="E4" s="5" t="s">
        <v>3</v>
      </c>
      <c r="F4" s="79">
        <f>gpf2!R2</f>
        <v>41487</v>
      </c>
      <c r="G4" s="79"/>
      <c r="H4" s="102"/>
      <c r="I4" s="102"/>
    </row>
    <row r="5" spans="1:9" ht="15.75" customHeight="1">
      <c r="A5" s="102"/>
      <c r="B5" s="102"/>
      <c r="C5" s="102"/>
      <c r="D5" s="102"/>
      <c r="E5" s="14" t="s">
        <v>5</v>
      </c>
      <c r="F5" s="107">
        <v>41286</v>
      </c>
      <c r="G5" s="107"/>
      <c r="H5" s="102"/>
      <c r="I5" s="102"/>
    </row>
    <row r="6" spans="1:9" ht="12.75" customHeight="1">
      <c r="A6" s="106"/>
      <c r="B6" s="106"/>
      <c r="C6" s="106"/>
      <c r="D6" s="106"/>
      <c r="E6" s="106"/>
      <c r="F6" s="106"/>
      <c r="G6" s="106"/>
      <c r="H6" s="106"/>
      <c r="I6" s="106"/>
    </row>
    <row r="7" spans="1:9" ht="15">
      <c r="A7" s="15" t="s">
        <v>4</v>
      </c>
      <c r="B7" s="88" t="s">
        <v>6</v>
      </c>
      <c r="C7" s="88"/>
      <c r="D7" s="15" t="s">
        <v>7</v>
      </c>
      <c r="E7" s="15" t="s">
        <v>8</v>
      </c>
      <c r="F7" s="103" t="str">
        <f>C3</f>
        <v>તરસંગપુરા(અબલૌવા)પ્રા.શાળા તા જી પાટણ</v>
      </c>
      <c r="G7" s="104"/>
      <c r="H7" s="104"/>
      <c r="I7" s="104"/>
    </row>
    <row r="8" spans="1:9" ht="30.75" customHeight="1">
      <c r="A8" s="7">
        <v>1</v>
      </c>
      <c r="B8" s="89" t="s">
        <v>9</v>
      </c>
      <c r="C8" s="87"/>
      <c r="D8" s="31">
        <f>gpf2!F10</f>
        <v>16800</v>
      </c>
      <c r="E8" s="8"/>
      <c r="F8" s="16"/>
      <c r="G8" s="51" t="s">
        <v>29</v>
      </c>
      <c r="H8" s="90">
        <f>F4</f>
        <v>41487</v>
      </c>
      <c r="I8" s="90"/>
    </row>
    <row r="9" spans="1:9" ht="15">
      <c r="A9" s="7">
        <v>2</v>
      </c>
      <c r="B9" s="87" t="s">
        <v>10</v>
      </c>
      <c r="C9" s="87"/>
      <c r="D9" s="31">
        <f>gpf2!G10</f>
        <v>4400</v>
      </c>
      <c r="E9" s="8"/>
      <c r="F9" s="83" t="s">
        <v>36</v>
      </c>
      <c r="G9" s="84"/>
      <c r="H9" s="84"/>
      <c r="I9" s="84"/>
    </row>
    <row r="10" spans="1:9" ht="15">
      <c r="A10" s="7">
        <v>3</v>
      </c>
      <c r="B10" s="87" t="s">
        <v>11</v>
      </c>
      <c r="C10" s="87"/>
      <c r="D10" s="31">
        <f>gpf2!H10</f>
        <v>21200</v>
      </c>
      <c r="E10" s="8"/>
      <c r="F10" s="83"/>
      <c r="G10" s="84"/>
      <c r="H10" s="84"/>
      <c r="I10" s="84"/>
    </row>
    <row r="11" spans="1:9" ht="15">
      <c r="A11" s="7">
        <v>4</v>
      </c>
      <c r="B11" s="87" t="s">
        <v>12</v>
      </c>
      <c r="C11" s="87"/>
      <c r="D11" s="31">
        <f>gpf2!I10</f>
        <v>16960</v>
      </c>
      <c r="E11" s="8"/>
      <c r="F11" s="9" t="s">
        <v>30</v>
      </c>
      <c r="G11" s="10"/>
      <c r="H11" s="1"/>
      <c r="I11" s="2"/>
    </row>
    <row r="12" spans="1:9" ht="15">
      <c r="A12" s="7">
        <v>5</v>
      </c>
      <c r="B12" s="87" t="s">
        <v>13</v>
      </c>
      <c r="C12" s="87"/>
      <c r="D12" s="31">
        <f>gpf2!K10</f>
        <v>300</v>
      </c>
      <c r="E12" s="8"/>
      <c r="F12" s="9" t="s">
        <v>32</v>
      </c>
      <c r="G12" s="11"/>
      <c r="H12" s="17"/>
      <c r="I12" s="2"/>
    </row>
    <row r="13" spans="1:9" ht="15">
      <c r="A13" s="7">
        <v>6</v>
      </c>
      <c r="B13" s="87" t="s">
        <v>14</v>
      </c>
      <c r="C13" s="87"/>
      <c r="D13" s="31">
        <f>gpf2!J10</f>
        <v>2120</v>
      </c>
      <c r="E13" s="8"/>
      <c r="F13" s="9" t="s">
        <v>33</v>
      </c>
      <c r="G13" s="11"/>
      <c r="H13" s="52">
        <f>D20</f>
        <v>40830</v>
      </c>
      <c r="I13" s="2"/>
    </row>
    <row r="14" spans="1:8" ht="15">
      <c r="A14" s="7">
        <v>7</v>
      </c>
      <c r="B14" s="87" t="s">
        <v>15</v>
      </c>
      <c r="C14" s="87"/>
      <c r="D14" s="31">
        <f>gpf2!L10</f>
        <v>250</v>
      </c>
      <c r="E14" s="8"/>
      <c r="F14" s="93" t="s">
        <v>31</v>
      </c>
      <c r="G14" s="94"/>
      <c r="H14" s="18"/>
    </row>
    <row r="15" spans="1:8" ht="15">
      <c r="A15" s="7">
        <v>8</v>
      </c>
      <c r="B15" s="87" t="s">
        <v>16</v>
      </c>
      <c r="C15" s="87"/>
      <c r="D15" s="31">
        <f>gpf2!O10</f>
        <v>0</v>
      </c>
      <c r="E15" s="8"/>
      <c r="F15" s="93" t="s">
        <v>34</v>
      </c>
      <c r="G15" s="97"/>
      <c r="H15" s="18"/>
    </row>
    <row r="16" spans="1:8" ht="15">
      <c r="A16" s="7">
        <v>9</v>
      </c>
      <c r="B16" s="87" t="s">
        <v>17</v>
      </c>
      <c r="C16" s="87"/>
      <c r="D16" s="31">
        <f>gpf2!N10</f>
        <v>0</v>
      </c>
      <c r="E16" s="8"/>
      <c r="F16" s="93" t="s">
        <v>35</v>
      </c>
      <c r="G16" s="97"/>
      <c r="H16" s="18"/>
    </row>
    <row r="17" spans="1:9" ht="15">
      <c r="A17" s="7">
        <v>10</v>
      </c>
      <c r="B17" s="87" t="s">
        <v>18</v>
      </c>
      <c r="C17" s="87"/>
      <c r="D17" s="31">
        <f>gpf2!M10</f>
        <v>0</v>
      </c>
      <c r="E17" s="8"/>
      <c r="F17" s="85" t="s">
        <v>37</v>
      </c>
      <c r="G17" s="86"/>
      <c r="H17" s="86"/>
      <c r="I17" s="86"/>
    </row>
    <row r="18" spans="1:9" ht="15">
      <c r="A18" s="7">
        <v>11</v>
      </c>
      <c r="B18" s="87" t="s">
        <v>19</v>
      </c>
      <c r="C18" s="87"/>
      <c r="D18" s="8">
        <v>0</v>
      </c>
      <c r="E18" s="8"/>
      <c r="F18" s="85"/>
      <c r="G18" s="86"/>
      <c r="H18" s="86"/>
      <c r="I18" s="86"/>
    </row>
    <row r="19" spans="1:9" ht="15">
      <c r="A19" s="7">
        <v>12</v>
      </c>
      <c r="B19" s="87" t="s">
        <v>20</v>
      </c>
      <c r="C19" s="87"/>
      <c r="D19" s="31">
        <f>gpf2!P10</f>
        <v>0</v>
      </c>
      <c r="E19" s="8"/>
      <c r="F19" s="85"/>
      <c r="G19" s="86"/>
      <c r="H19" s="86"/>
      <c r="I19" s="86"/>
    </row>
    <row r="20" spans="1:9" ht="15">
      <c r="A20" s="7">
        <v>13</v>
      </c>
      <c r="B20" s="95" t="s">
        <v>21</v>
      </c>
      <c r="C20" s="95"/>
      <c r="D20" s="31">
        <f>gpf2!Q10</f>
        <v>40830</v>
      </c>
      <c r="E20" s="8"/>
      <c r="F20" s="85"/>
      <c r="G20" s="86"/>
      <c r="H20" s="86"/>
      <c r="I20" s="86"/>
    </row>
    <row r="21" spans="1:9" ht="15.75">
      <c r="A21" s="7">
        <v>14</v>
      </c>
      <c r="B21" s="92" t="s">
        <v>22</v>
      </c>
      <c r="C21" s="92"/>
      <c r="D21" s="6" t="s">
        <v>7</v>
      </c>
      <c r="E21" s="6" t="s">
        <v>8</v>
      </c>
      <c r="F21" s="101" t="s">
        <v>6</v>
      </c>
      <c r="G21" s="101"/>
      <c r="H21" s="101"/>
      <c r="I21" s="101"/>
    </row>
    <row r="22" spans="1:9" ht="15">
      <c r="A22" s="7">
        <v>15</v>
      </c>
      <c r="B22" s="95" t="s">
        <v>23</v>
      </c>
      <c r="C22" s="95"/>
      <c r="D22" s="31">
        <f>gpf2!R10</f>
        <v>8000</v>
      </c>
      <c r="E22" s="8"/>
      <c r="F22" s="98" t="s">
        <v>40</v>
      </c>
      <c r="G22" s="4" t="s">
        <v>38</v>
      </c>
      <c r="H22" s="99">
        <f>D20</f>
        <v>40830</v>
      </c>
      <c r="I22" s="98"/>
    </row>
    <row r="23" spans="1:9" ht="15">
      <c r="A23" s="7">
        <v>16</v>
      </c>
      <c r="B23" s="95" t="s">
        <v>24</v>
      </c>
      <c r="C23" s="95"/>
      <c r="D23" s="31">
        <f>gpf2!S10</f>
        <v>200</v>
      </c>
      <c r="E23" s="8"/>
      <c r="F23" s="98"/>
      <c r="G23" s="96" t="s">
        <v>39</v>
      </c>
      <c r="H23" s="100" t="s">
        <v>81</v>
      </c>
      <c r="I23" s="100"/>
    </row>
    <row r="24" spans="1:9" ht="15">
      <c r="A24" s="7">
        <v>17</v>
      </c>
      <c r="B24" s="95" t="s">
        <v>25</v>
      </c>
      <c r="C24" s="95"/>
      <c r="D24" s="31">
        <f>gpf2!T10</f>
        <v>200</v>
      </c>
      <c r="E24" s="8"/>
      <c r="F24" s="98"/>
      <c r="G24" s="96"/>
      <c r="H24" s="100"/>
      <c r="I24" s="100"/>
    </row>
    <row r="25" spans="1:9" ht="15">
      <c r="A25" s="7">
        <v>18</v>
      </c>
      <c r="B25" s="95" t="s">
        <v>26</v>
      </c>
      <c r="C25" s="95"/>
      <c r="D25" s="31">
        <f>gpf2!U10</f>
        <v>0</v>
      </c>
      <c r="E25" s="8"/>
      <c r="F25" s="98" t="s">
        <v>41</v>
      </c>
      <c r="G25" s="4" t="s">
        <v>38</v>
      </c>
      <c r="H25" s="108">
        <f>D28</f>
        <v>8400</v>
      </c>
      <c r="I25" s="109"/>
    </row>
    <row r="26" spans="1:9" ht="15">
      <c r="A26" s="7">
        <v>19</v>
      </c>
      <c r="B26" s="95" t="s">
        <v>74</v>
      </c>
      <c r="C26" s="95"/>
      <c r="D26" s="31">
        <f>gpf2!V10</f>
        <v>0</v>
      </c>
      <c r="E26" s="8"/>
      <c r="F26" s="109"/>
      <c r="G26" s="96" t="s">
        <v>39</v>
      </c>
      <c r="H26" s="100" t="s">
        <v>82</v>
      </c>
      <c r="I26" s="110"/>
    </row>
    <row r="27" spans="1:9" ht="15">
      <c r="A27" s="7">
        <v>20</v>
      </c>
      <c r="B27" s="95" t="s">
        <v>19</v>
      </c>
      <c r="C27" s="95"/>
      <c r="D27" s="31">
        <f>gpf2!W10</f>
        <v>0</v>
      </c>
      <c r="E27" s="8"/>
      <c r="F27" s="109"/>
      <c r="G27" s="96"/>
      <c r="H27" s="110"/>
      <c r="I27" s="110"/>
    </row>
    <row r="28" spans="1:9" ht="15.75">
      <c r="A28" s="8"/>
      <c r="B28" s="92" t="s">
        <v>27</v>
      </c>
      <c r="C28" s="92"/>
      <c r="D28" s="31">
        <f>gpf2!X10</f>
        <v>8400</v>
      </c>
      <c r="E28" s="8"/>
      <c r="F28" s="98" t="s">
        <v>42</v>
      </c>
      <c r="G28" s="4" t="s">
        <v>38</v>
      </c>
      <c r="H28" s="108">
        <f>D29</f>
        <v>32430</v>
      </c>
      <c r="I28" s="109"/>
    </row>
    <row r="29" spans="1:9" ht="39" customHeight="1">
      <c r="A29" s="8"/>
      <c r="B29" s="91" t="s">
        <v>28</v>
      </c>
      <c r="C29" s="92"/>
      <c r="D29" s="31">
        <f>gpf2!Y10</f>
        <v>32430</v>
      </c>
      <c r="E29" s="8"/>
      <c r="F29" s="109"/>
      <c r="G29" s="4" t="s">
        <v>39</v>
      </c>
      <c r="H29" s="100" t="s">
        <v>83</v>
      </c>
      <c r="I29" s="110"/>
    </row>
    <row r="30" ht="12.75">
      <c r="G30" s="3"/>
    </row>
  </sheetData>
  <sheetProtection password="C7ED" sheet="1" objects="1" scenarios="1"/>
  <mergeCells count="52">
    <mergeCell ref="B27:C27"/>
    <mergeCell ref="B28:C28"/>
    <mergeCell ref="B22:C22"/>
    <mergeCell ref="B17:C17"/>
    <mergeCell ref="B10:C10"/>
    <mergeCell ref="B11:C11"/>
    <mergeCell ref="B12:C12"/>
    <mergeCell ref="B13:C13"/>
    <mergeCell ref="B21:C21"/>
    <mergeCell ref="B14:C14"/>
    <mergeCell ref="H25:I25"/>
    <mergeCell ref="H26:I27"/>
    <mergeCell ref="H28:I28"/>
    <mergeCell ref="H29:I29"/>
    <mergeCell ref="F25:F27"/>
    <mergeCell ref="G26:G27"/>
    <mergeCell ref="F28:F29"/>
    <mergeCell ref="F22:F24"/>
    <mergeCell ref="H22:I22"/>
    <mergeCell ref="H23:I24"/>
    <mergeCell ref="F21:I21"/>
    <mergeCell ref="A5:D5"/>
    <mergeCell ref="F7:I7"/>
    <mergeCell ref="H3:I5"/>
    <mergeCell ref="A6:I6"/>
    <mergeCell ref="F15:G15"/>
    <mergeCell ref="F5:G5"/>
    <mergeCell ref="B29:C29"/>
    <mergeCell ref="F14:G14"/>
    <mergeCell ref="B23:C23"/>
    <mergeCell ref="B24:C24"/>
    <mergeCell ref="B25:C25"/>
    <mergeCell ref="B26:C26"/>
    <mergeCell ref="B19:C19"/>
    <mergeCell ref="B20:C20"/>
    <mergeCell ref="G23:G24"/>
    <mergeCell ref="F16:G16"/>
    <mergeCell ref="F9:I10"/>
    <mergeCell ref="F17:I20"/>
    <mergeCell ref="B15:C15"/>
    <mergeCell ref="B7:C7"/>
    <mergeCell ref="B8:C8"/>
    <mergeCell ref="B9:C9"/>
    <mergeCell ref="H8:I8"/>
    <mergeCell ref="B18:C18"/>
    <mergeCell ref="B16:C16"/>
    <mergeCell ref="F4:G4"/>
    <mergeCell ref="A1:I1"/>
    <mergeCell ref="A2:D2"/>
    <mergeCell ref="E2:I2"/>
    <mergeCell ref="A3:B3"/>
    <mergeCell ref="C3:G3"/>
  </mergeCells>
  <printOptions/>
  <pageMargins left="0.7" right="0.7" top="0.75" bottom="0.75" header="0.3" footer="0.3"/>
  <pageSetup horizontalDpi="600" verticalDpi="600" orientation="portrait" paperSize="5" r:id="rId2"/>
  <drawing r:id="rId1"/>
</worksheet>
</file>

<file path=xl/worksheets/sheet3.xml><?xml version="1.0" encoding="utf-8"?>
<worksheet xmlns="http://schemas.openxmlformats.org/spreadsheetml/2006/main" xmlns:r="http://schemas.openxmlformats.org/officeDocument/2006/relationships">
  <dimension ref="A1:AA11"/>
  <sheetViews>
    <sheetView zoomScalePageLayoutView="0" workbookViewId="0" topLeftCell="A13">
      <selection activeCell="A1" sqref="A1"/>
    </sheetView>
  </sheetViews>
  <sheetFormatPr defaultColWidth="9.140625" defaultRowHeight="12.75"/>
  <cols>
    <col min="1" max="1" width="3.28125" style="0" customWidth="1"/>
    <col min="2" max="2" width="5.00390625" style="0" customWidth="1"/>
    <col min="3" max="3" width="18.28125" style="0" customWidth="1"/>
    <col min="4" max="4" width="3.57421875" style="0" customWidth="1"/>
    <col min="5" max="5" width="8.00390625" style="0" customWidth="1"/>
    <col min="6" max="6" width="6.140625" style="0" customWidth="1"/>
    <col min="7" max="7" width="7.421875" style="0" customWidth="1"/>
    <col min="8" max="8" width="5.421875" style="0" customWidth="1"/>
    <col min="9" max="9" width="5.7109375" style="0" customWidth="1"/>
    <col min="10" max="11" width="5.57421875" style="0" customWidth="1"/>
    <col min="12" max="12" width="3.57421875" style="0" customWidth="1"/>
    <col min="13" max="13" width="3.7109375" style="0" customWidth="1"/>
    <col min="14" max="14" width="3.28125" style="0" customWidth="1"/>
    <col min="15" max="15" width="3.421875" style="0" customWidth="1"/>
    <col min="16" max="16" width="4.00390625" style="0" customWidth="1"/>
    <col min="17" max="17" width="7.28125" style="0" customWidth="1"/>
    <col min="18" max="18" width="6.28125" style="0" customWidth="1"/>
    <col min="19" max="19" width="5.28125" style="0" customWidth="1"/>
    <col min="20" max="20" width="6.00390625" style="0" customWidth="1"/>
    <col min="21" max="21" width="5.57421875" style="0" customWidth="1"/>
    <col min="22" max="22" width="5.8515625" style="0" customWidth="1"/>
    <col min="23" max="23" width="6.00390625" style="0" bestFit="1" customWidth="1"/>
    <col min="24" max="24" width="5.8515625" style="0" customWidth="1"/>
    <col min="25" max="25" width="6.7109375" style="0" customWidth="1"/>
    <col min="26" max="26" width="6.28125" style="0" customWidth="1"/>
  </cols>
  <sheetData>
    <row r="1" spans="1:26" ht="28.5" customHeight="1">
      <c r="A1" s="19"/>
      <c r="B1" s="124" t="s">
        <v>71</v>
      </c>
      <c r="C1" s="124"/>
      <c r="D1" s="124"/>
      <c r="E1" s="124"/>
      <c r="F1" s="124"/>
      <c r="G1" s="124"/>
      <c r="H1" s="124"/>
      <c r="I1" s="124"/>
      <c r="J1" s="23"/>
      <c r="K1" s="126" t="s">
        <v>44</v>
      </c>
      <c r="L1" s="126"/>
      <c r="M1" s="126"/>
      <c r="N1" s="126"/>
      <c r="O1" s="126"/>
      <c r="P1" s="126"/>
      <c r="Q1" s="126"/>
      <c r="R1" s="126"/>
      <c r="S1" s="126"/>
      <c r="T1" s="24"/>
      <c r="U1" s="24"/>
      <c r="V1" s="24"/>
      <c r="W1" s="24"/>
      <c r="X1" s="125" t="s">
        <v>70</v>
      </c>
      <c r="Y1" s="125"/>
      <c r="Z1" s="125"/>
    </row>
    <row r="2" spans="1:26" ht="18.75" thickBot="1">
      <c r="A2" s="20"/>
      <c r="B2" s="32" t="s">
        <v>75</v>
      </c>
      <c r="C2" s="34"/>
      <c r="D2" s="120" t="s">
        <v>76</v>
      </c>
      <c r="E2" s="120"/>
      <c r="F2" s="120"/>
      <c r="G2" s="120"/>
      <c r="H2" s="120"/>
      <c r="I2" s="120"/>
      <c r="J2" s="120"/>
      <c r="K2" s="120"/>
      <c r="L2" s="120"/>
      <c r="M2" s="33"/>
      <c r="N2" s="33"/>
      <c r="O2" s="33"/>
      <c r="P2" s="23"/>
      <c r="Q2" s="25" t="s">
        <v>69</v>
      </c>
      <c r="R2" s="123">
        <v>41487</v>
      </c>
      <c r="S2" s="123"/>
      <c r="T2" s="123"/>
      <c r="U2" s="123"/>
      <c r="V2" s="123"/>
      <c r="W2" s="23"/>
      <c r="X2" s="23"/>
      <c r="Y2" s="23"/>
      <c r="Z2" s="23"/>
    </row>
    <row r="3" spans="1:26" ht="20.25" customHeight="1" thickTop="1">
      <c r="A3" s="21"/>
      <c r="B3" s="121" t="s">
        <v>4</v>
      </c>
      <c r="C3" s="114" t="s">
        <v>46</v>
      </c>
      <c r="D3" s="116" t="s">
        <v>45</v>
      </c>
      <c r="E3" s="111" t="s">
        <v>47</v>
      </c>
      <c r="F3" s="111" t="s">
        <v>48</v>
      </c>
      <c r="G3" s="111" t="s">
        <v>49</v>
      </c>
      <c r="H3" s="118" t="s">
        <v>11</v>
      </c>
      <c r="I3" s="47">
        <v>80</v>
      </c>
      <c r="J3" s="30">
        <v>10</v>
      </c>
      <c r="K3" s="111" t="s">
        <v>51</v>
      </c>
      <c r="L3" s="111" t="s">
        <v>52</v>
      </c>
      <c r="M3" s="111" t="s">
        <v>53</v>
      </c>
      <c r="N3" s="111" t="s">
        <v>54</v>
      </c>
      <c r="O3" s="111" t="s">
        <v>55</v>
      </c>
      <c r="P3" s="111" t="s">
        <v>56</v>
      </c>
      <c r="Q3" s="111" t="s">
        <v>57</v>
      </c>
      <c r="R3" s="129" t="s">
        <v>67</v>
      </c>
      <c r="S3" s="130"/>
      <c r="T3" s="130"/>
      <c r="U3" s="130"/>
      <c r="V3" s="130"/>
      <c r="W3" s="130"/>
      <c r="X3" s="131"/>
      <c r="Y3" s="26"/>
      <c r="Z3" s="127" t="s">
        <v>66</v>
      </c>
    </row>
    <row r="4" spans="1:26" ht="53.25" customHeight="1">
      <c r="A4" s="22"/>
      <c r="B4" s="122"/>
      <c r="C4" s="115"/>
      <c r="D4" s="117"/>
      <c r="E4" s="112"/>
      <c r="F4" s="112"/>
      <c r="G4" s="112"/>
      <c r="H4" s="119"/>
      <c r="I4" s="29" t="s">
        <v>12</v>
      </c>
      <c r="J4" s="53" t="s">
        <v>50</v>
      </c>
      <c r="K4" s="112"/>
      <c r="L4" s="112"/>
      <c r="M4" s="112"/>
      <c r="N4" s="112"/>
      <c r="O4" s="112"/>
      <c r="P4" s="112"/>
      <c r="Q4" s="112"/>
      <c r="R4" s="27" t="s">
        <v>58</v>
      </c>
      <c r="S4" s="27" t="s">
        <v>59</v>
      </c>
      <c r="T4" s="27" t="s">
        <v>60</v>
      </c>
      <c r="U4" s="27" t="s">
        <v>61</v>
      </c>
      <c r="V4" s="27" t="s">
        <v>62</v>
      </c>
      <c r="W4" s="27" t="s">
        <v>63</v>
      </c>
      <c r="X4" s="27" t="s">
        <v>64</v>
      </c>
      <c r="Y4" s="27" t="s">
        <v>65</v>
      </c>
      <c r="Z4" s="128"/>
    </row>
    <row r="5" spans="1:26" ht="18">
      <c r="A5" s="22"/>
      <c r="B5" s="28"/>
      <c r="C5" s="54"/>
      <c r="D5" s="36"/>
      <c r="E5" s="37"/>
      <c r="F5" s="37"/>
      <c r="G5" s="37"/>
      <c r="H5" s="37"/>
      <c r="I5" s="37"/>
      <c r="J5" s="37"/>
      <c r="K5" s="37"/>
      <c r="L5" s="37"/>
      <c r="M5" s="37"/>
      <c r="N5" s="37"/>
      <c r="O5" s="37"/>
      <c r="P5" s="37"/>
      <c r="Q5" s="37"/>
      <c r="R5" s="37"/>
      <c r="S5" s="37"/>
      <c r="T5" s="37"/>
      <c r="U5" s="37"/>
      <c r="V5" s="37"/>
      <c r="W5" s="37"/>
      <c r="X5" s="37"/>
      <c r="Y5" s="37"/>
      <c r="Z5" s="37"/>
    </row>
    <row r="6" spans="1:27" ht="69" customHeight="1">
      <c r="A6" s="21"/>
      <c r="B6" s="55">
        <v>1</v>
      </c>
      <c r="C6" s="64" t="s">
        <v>80</v>
      </c>
      <c r="D6" s="48" t="s">
        <v>72</v>
      </c>
      <c r="E6" s="49" t="s">
        <v>73</v>
      </c>
      <c r="F6" s="38">
        <v>16800</v>
      </c>
      <c r="G6" s="39">
        <v>4400</v>
      </c>
      <c r="H6" s="40">
        <f>F6+G6</f>
        <v>21200</v>
      </c>
      <c r="I6" s="40">
        <f>(H6/100)*I3</f>
        <v>16960</v>
      </c>
      <c r="J6" s="40">
        <f>H6/100*J3</f>
        <v>2120</v>
      </c>
      <c r="K6" s="41">
        <v>300</v>
      </c>
      <c r="L6" s="41">
        <v>250</v>
      </c>
      <c r="M6" s="41">
        <v>0</v>
      </c>
      <c r="N6" s="41">
        <v>0</v>
      </c>
      <c r="O6" s="41">
        <v>0</v>
      </c>
      <c r="P6" s="41">
        <v>0</v>
      </c>
      <c r="Q6" s="42">
        <f>ROUND(H6+I6+J6+K6+L6+M6+N6+O6+P6,0)</f>
        <v>40830</v>
      </c>
      <c r="R6" s="50">
        <v>8000</v>
      </c>
      <c r="S6" s="50">
        <v>200</v>
      </c>
      <c r="T6" s="50">
        <v>200</v>
      </c>
      <c r="U6" s="50">
        <v>0</v>
      </c>
      <c r="V6" s="50">
        <v>0</v>
      </c>
      <c r="W6" s="50">
        <v>0</v>
      </c>
      <c r="X6" s="43">
        <f>SUM(R6:W6)</f>
        <v>8400</v>
      </c>
      <c r="Y6" s="44">
        <f>ROUND(Q6-X6,0)</f>
        <v>32430</v>
      </c>
      <c r="Z6" s="45"/>
      <c r="AA6" s="46"/>
    </row>
    <row r="7" spans="2:26" ht="68.25" customHeight="1">
      <c r="B7" s="55">
        <v>1</v>
      </c>
      <c r="C7" s="64"/>
      <c r="D7" s="48"/>
      <c r="E7" s="49"/>
      <c r="F7" s="38"/>
      <c r="G7" s="39"/>
      <c r="H7" s="40">
        <f>F7+G7</f>
        <v>0</v>
      </c>
      <c r="I7" s="40">
        <f>(H7/100)*I3</f>
        <v>0</v>
      </c>
      <c r="J7" s="40">
        <f>H7/100*J3</f>
        <v>0</v>
      </c>
      <c r="K7" s="41"/>
      <c r="L7" s="41"/>
      <c r="M7" s="41"/>
      <c r="N7" s="41"/>
      <c r="O7" s="41"/>
      <c r="P7" s="41"/>
      <c r="Q7" s="42">
        <f>ROUND(H7+I7+J7+K7+L7+M7+N7+O7+P7,0)</f>
        <v>0</v>
      </c>
      <c r="R7" s="50"/>
      <c r="S7" s="50"/>
      <c r="T7" s="50"/>
      <c r="U7" s="50"/>
      <c r="V7" s="50"/>
      <c r="W7" s="50"/>
      <c r="X7" s="43">
        <f>SUM(R7:W7)</f>
        <v>0</v>
      </c>
      <c r="Y7" s="44">
        <f>ROUND(Q7-X7,0)</f>
        <v>0</v>
      </c>
      <c r="Z7" s="45"/>
    </row>
    <row r="8" spans="2:26" ht="66" customHeight="1">
      <c r="B8" s="55">
        <v>1</v>
      </c>
      <c r="C8" s="64"/>
      <c r="D8" s="48"/>
      <c r="E8" s="49"/>
      <c r="F8" s="38"/>
      <c r="G8" s="39"/>
      <c r="H8" s="40">
        <f>F8+G8</f>
        <v>0</v>
      </c>
      <c r="I8" s="40">
        <f>(H8/100)*I3</f>
        <v>0</v>
      </c>
      <c r="J8" s="40">
        <f>H8/100*J3</f>
        <v>0</v>
      </c>
      <c r="K8" s="41"/>
      <c r="L8" s="41"/>
      <c r="M8" s="41"/>
      <c r="N8" s="41"/>
      <c r="O8" s="41"/>
      <c r="P8" s="41"/>
      <c r="Q8" s="42">
        <f>ROUND(H8+I8+J8+K8+L8+M8+N8+O8+P8,0)</f>
        <v>0</v>
      </c>
      <c r="R8" s="50"/>
      <c r="S8" s="50"/>
      <c r="T8" s="50"/>
      <c r="U8" s="50"/>
      <c r="V8" s="50"/>
      <c r="W8" s="50"/>
      <c r="X8" s="43">
        <f>SUM(R8:W8)</f>
        <v>0</v>
      </c>
      <c r="Y8" s="44">
        <f>ROUND(Q8-X8,0)</f>
        <v>0</v>
      </c>
      <c r="Z8" s="45"/>
    </row>
    <row r="9" spans="2:26" ht="75" customHeight="1">
      <c r="B9" s="55">
        <v>1</v>
      </c>
      <c r="C9" s="64"/>
      <c r="D9" s="48"/>
      <c r="E9" s="49"/>
      <c r="F9" s="38"/>
      <c r="G9" s="39"/>
      <c r="H9" s="40">
        <f>F9+G9</f>
        <v>0</v>
      </c>
      <c r="I9" s="40">
        <f>(H9/100)*I3</f>
        <v>0</v>
      </c>
      <c r="J9" s="40">
        <f>H9/100*J3</f>
        <v>0</v>
      </c>
      <c r="K9" s="41"/>
      <c r="L9" s="41"/>
      <c r="M9" s="41"/>
      <c r="N9" s="41"/>
      <c r="O9" s="41"/>
      <c r="P9" s="41"/>
      <c r="Q9" s="42">
        <f>ROUND(H9+I9+J9+K9+L9+M9+N9+O9+P9,0)</f>
        <v>0</v>
      </c>
      <c r="R9" s="50"/>
      <c r="S9" s="50"/>
      <c r="T9" s="50"/>
      <c r="U9" s="50"/>
      <c r="V9" s="50"/>
      <c r="W9" s="50"/>
      <c r="X9" s="43">
        <f>SUM(R9:W9)</f>
        <v>0</v>
      </c>
      <c r="Y9" s="44">
        <f>ROUND(Q9-X9,0)</f>
        <v>0</v>
      </c>
      <c r="Z9" s="45"/>
    </row>
    <row r="10" spans="2:26" ht="51.75" customHeight="1">
      <c r="B10" s="55"/>
      <c r="C10" s="68" t="s">
        <v>68</v>
      </c>
      <c r="D10" s="69"/>
      <c r="E10" s="70"/>
      <c r="F10" s="71">
        <f aca="true" t="shared" si="0" ref="F10:X10">SUM(F6:F9)</f>
        <v>16800</v>
      </c>
      <c r="G10" s="71">
        <f t="shared" si="0"/>
        <v>4400</v>
      </c>
      <c r="H10" s="72">
        <f t="shared" si="0"/>
        <v>21200</v>
      </c>
      <c r="I10" s="72">
        <f t="shared" si="0"/>
        <v>16960</v>
      </c>
      <c r="J10" s="72">
        <f t="shared" si="0"/>
        <v>2120</v>
      </c>
      <c r="K10" s="72">
        <f t="shared" si="0"/>
        <v>300</v>
      </c>
      <c r="L10" s="72">
        <f t="shared" si="0"/>
        <v>250</v>
      </c>
      <c r="M10" s="72">
        <f t="shared" si="0"/>
        <v>0</v>
      </c>
      <c r="N10" s="72">
        <f t="shared" si="0"/>
        <v>0</v>
      </c>
      <c r="O10" s="72">
        <f t="shared" si="0"/>
        <v>0</v>
      </c>
      <c r="P10" s="72">
        <f t="shared" si="0"/>
        <v>0</v>
      </c>
      <c r="Q10" s="42">
        <f>ROUND(H10+I10+J10+K10+L10+M10+N10+O10+P10,0)</f>
        <v>40830</v>
      </c>
      <c r="R10" s="74">
        <f t="shared" si="0"/>
        <v>8000</v>
      </c>
      <c r="S10" s="74">
        <f t="shared" si="0"/>
        <v>200</v>
      </c>
      <c r="T10" s="74">
        <f t="shared" si="0"/>
        <v>200</v>
      </c>
      <c r="U10" s="74">
        <f t="shared" si="0"/>
        <v>0</v>
      </c>
      <c r="V10" s="74">
        <f t="shared" si="0"/>
        <v>0</v>
      </c>
      <c r="W10" s="74">
        <f t="shared" si="0"/>
        <v>0</v>
      </c>
      <c r="X10" s="74">
        <f t="shared" si="0"/>
        <v>8400</v>
      </c>
      <c r="Y10" s="44">
        <f>ROUND(Q10-X10,0)</f>
        <v>32430</v>
      </c>
      <c r="Z10" s="76"/>
    </row>
    <row r="11" spans="17:26" ht="12.75">
      <c r="Q11" s="113" t="str">
        <f>gpf1!H29</f>
        <v>બત્રીસ હજાર 
ચારસો ત્રીસ પુરા</v>
      </c>
      <c r="R11" s="113"/>
      <c r="S11" s="113"/>
      <c r="T11" s="113"/>
      <c r="U11" s="113"/>
      <c r="V11" s="113"/>
      <c r="W11" s="113"/>
      <c r="X11" s="113"/>
      <c r="Y11" s="113"/>
      <c r="Z11" s="113"/>
    </row>
  </sheetData>
  <sheetProtection password="C7ED" sheet="1" objects="1" scenarios="1"/>
  <mergeCells count="22">
    <mergeCell ref="B1:I1"/>
    <mergeCell ref="X1:Z1"/>
    <mergeCell ref="K1:S1"/>
    <mergeCell ref="Z3:Z4"/>
    <mergeCell ref="L3:L4"/>
    <mergeCell ref="M3:M4"/>
    <mergeCell ref="R3:X3"/>
    <mergeCell ref="E3:E4"/>
    <mergeCell ref="F3:F4"/>
    <mergeCell ref="G3:G4"/>
    <mergeCell ref="D2:L2"/>
    <mergeCell ref="B3:B4"/>
    <mergeCell ref="K3:K4"/>
    <mergeCell ref="P3:P4"/>
    <mergeCell ref="R2:V2"/>
    <mergeCell ref="Q3:Q4"/>
    <mergeCell ref="N3:N4"/>
    <mergeCell ref="O3:O4"/>
    <mergeCell ref="Q11:Z11"/>
    <mergeCell ref="C3:C4"/>
    <mergeCell ref="D3:D4"/>
    <mergeCell ref="H3:H4"/>
  </mergeCells>
  <printOptions/>
  <pageMargins left="0.35433070866141736" right="0.15748031496062992" top="0.984251968503937" bottom="0.984251968503937" header="0.5118110236220472" footer="0.5118110236220472"/>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I30"/>
  <sheetViews>
    <sheetView zoomScalePageLayoutView="0" workbookViewId="0" topLeftCell="A28">
      <selection activeCell="A1" sqref="A1:I1"/>
    </sheetView>
  </sheetViews>
  <sheetFormatPr defaultColWidth="9.140625" defaultRowHeight="12.75"/>
  <cols>
    <col min="1" max="1" width="6.140625" style="0" customWidth="1"/>
    <col min="2" max="2" width="7.28125" style="0" customWidth="1"/>
    <col min="4" max="4" width="12.140625" style="0" customWidth="1"/>
    <col min="5" max="5" width="7.8515625" style="0" customWidth="1"/>
    <col min="6" max="6" width="15.140625" style="0" customWidth="1"/>
    <col min="7" max="7" width="12.7109375" style="0" customWidth="1"/>
    <col min="8" max="8" width="10.57421875" style="0" bestFit="1" customWidth="1"/>
    <col min="9" max="9" width="8.00390625" style="0" customWidth="1"/>
  </cols>
  <sheetData>
    <row r="1" spans="1:9" ht="37.5" customHeight="1">
      <c r="A1" s="80" t="s">
        <v>43</v>
      </c>
      <c r="B1" s="80"/>
      <c r="C1" s="80"/>
      <c r="D1" s="80"/>
      <c r="E1" s="80"/>
      <c r="F1" s="80"/>
      <c r="G1" s="80"/>
      <c r="H1" s="80"/>
      <c r="I1" s="80"/>
    </row>
    <row r="2" spans="1:9" ht="45.75" customHeight="1">
      <c r="A2" s="81" t="s">
        <v>0</v>
      </c>
      <c r="B2" s="81"/>
      <c r="C2" s="81"/>
      <c r="D2" s="81"/>
      <c r="E2" s="81" t="s">
        <v>1</v>
      </c>
      <c r="F2" s="81"/>
      <c r="G2" s="81"/>
      <c r="H2" s="81"/>
      <c r="I2" s="81"/>
    </row>
    <row r="3" spans="1:9" ht="22.5" customHeight="1">
      <c r="A3" s="132" t="s">
        <v>79</v>
      </c>
      <c r="B3" s="132"/>
      <c r="C3" s="133" t="str">
        <f>cpf2!D2</f>
        <v>તરસંગપુરા(અબલૌવા)પ્રા.શાળા તા જી પાટણ</v>
      </c>
      <c r="D3" s="133"/>
      <c r="E3" s="133"/>
      <c r="F3" s="133"/>
      <c r="G3" s="133"/>
      <c r="H3" s="105"/>
      <c r="I3" s="105"/>
    </row>
    <row r="4" spans="1:9" ht="15.75">
      <c r="A4" s="12" t="s">
        <v>2</v>
      </c>
      <c r="B4" s="12"/>
      <c r="C4" s="12"/>
      <c r="D4" s="13"/>
      <c r="E4" s="5" t="s">
        <v>3</v>
      </c>
      <c r="F4" s="79">
        <f>cpf2!R2</f>
        <v>41487</v>
      </c>
      <c r="G4" s="79"/>
      <c r="H4" s="102"/>
      <c r="I4" s="102"/>
    </row>
    <row r="5" spans="1:9" ht="15.75" customHeight="1">
      <c r="A5" s="102"/>
      <c r="B5" s="102"/>
      <c r="C5" s="102"/>
      <c r="D5" s="102"/>
      <c r="E5" s="14" t="s">
        <v>5</v>
      </c>
      <c r="F5" s="107">
        <v>41286</v>
      </c>
      <c r="G5" s="107"/>
      <c r="H5" s="102"/>
      <c r="I5" s="102"/>
    </row>
    <row r="6" spans="1:9" ht="12.75" customHeight="1">
      <c r="A6" s="106"/>
      <c r="B6" s="106"/>
      <c r="C6" s="106"/>
      <c r="D6" s="106"/>
      <c r="E6" s="106"/>
      <c r="F6" s="106"/>
      <c r="G6" s="106"/>
      <c r="H6" s="106"/>
      <c r="I6" s="106"/>
    </row>
    <row r="7" spans="1:9" ht="15">
      <c r="A7" s="15" t="s">
        <v>4</v>
      </c>
      <c r="B7" s="88" t="s">
        <v>6</v>
      </c>
      <c r="C7" s="88"/>
      <c r="D7" s="15" t="s">
        <v>7</v>
      </c>
      <c r="E7" s="15" t="s">
        <v>8</v>
      </c>
      <c r="F7" s="103" t="str">
        <f>C3</f>
        <v>તરસંગપુરા(અબલૌવા)પ્રા.શાળા તા જી પાટણ</v>
      </c>
      <c r="G7" s="104"/>
      <c r="H7" s="104"/>
      <c r="I7" s="104"/>
    </row>
    <row r="8" spans="1:9" ht="30.75" customHeight="1">
      <c r="A8" s="7">
        <v>1</v>
      </c>
      <c r="B8" s="89" t="s">
        <v>9</v>
      </c>
      <c r="C8" s="87"/>
      <c r="D8" s="31">
        <f>cpf2!F10</f>
        <v>8120</v>
      </c>
      <c r="E8" s="8"/>
      <c r="F8" s="16"/>
      <c r="G8" s="51" t="s">
        <v>29</v>
      </c>
      <c r="H8" s="90">
        <f>F4</f>
        <v>41487</v>
      </c>
      <c r="I8" s="90"/>
    </row>
    <row r="9" spans="1:9" ht="15">
      <c r="A9" s="7">
        <v>2</v>
      </c>
      <c r="B9" s="87" t="s">
        <v>10</v>
      </c>
      <c r="C9" s="87"/>
      <c r="D9" s="31">
        <f>cpf2!G10</f>
        <v>2400</v>
      </c>
      <c r="E9" s="8"/>
      <c r="F9" s="83" t="s">
        <v>36</v>
      </c>
      <c r="G9" s="84"/>
      <c r="H9" s="84"/>
      <c r="I9" s="84"/>
    </row>
    <row r="10" spans="1:9" ht="15">
      <c r="A10" s="7">
        <v>3</v>
      </c>
      <c r="B10" s="87" t="s">
        <v>11</v>
      </c>
      <c r="C10" s="87"/>
      <c r="D10" s="31">
        <f>cpf2!H10</f>
        <v>10520</v>
      </c>
      <c r="E10" s="8"/>
      <c r="F10" s="83"/>
      <c r="G10" s="84"/>
      <c r="H10" s="84"/>
      <c r="I10" s="84"/>
    </row>
    <row r="11" spans="1:9" ht="15">
      <c r="A11" s="7">
        <v>4</v>
      </c>
      <c r="B11" s="87" t="s">
        <v>12</v>
      </c>
      <c r="C11" s="87"/>
      <c r="D11" s="31">
        <f>cpf2!I10</f>
        <v>8416</v>
      </c>
      <c r="E11" s="8"/>
      <c r="F11" s="9" t="s">
        <v>30</v>
      </c>
      <c r="G11" s="10"/>
      <c r="H11" s="1"/>
      <c r="I11" s="2"/>
    </row>
    <row r="12" spans="1:9" ht="15">
      <c r="A12" s="7">
        <v>5</v>
      </c>
      <c r="B12" s="87" t="s">
        <v>13</v>
      </c>
      <c r="C12" s="87"/>
      <c r="D12" s="31">
        <f>cpf2!K10</f>
        <v>300</v>
      </c>
      <c r="E12" s="8"/>
      <c r="F12" s="9" t="s">
        <v>32</v>
      </c>
      <c r="G12" s="11"/>
      <c r="H12" s="17"/>
      <c r="I12" s="2"/>
    </row>
    <row r="13" spans="1:9" ht="15">
      <c r="A13" s="7">
        <v>6</v>
      </c>
      <c r="B13" s="87" t="s">
        <v>14</v>
      </c>
      <c r="C13" s="87"/>
      <c r="D13" s="31">
        <f>cpf2!J10</f>
        <v>1052</v>
      </c>
      <c r="E13" s="8"/>
      <c r="F13" s="9" t="s">
        <v>33</v>
      </c>
      <c r="G13" s="11"/>
      <c r="H13" s="52">
        <f>D20</f>
        <v>20288</v>
      </c>
      <c r="I13" s="2"/>
    </row>
    <row r="14" spans="1:8" ht="15">
      <c r="A14" s="7">
        <v>7</v>
      </c>
      <c r="B14" s="87" t="s">
        <v>15</v>
      </c>
      <c r="C14" s="87"/>
      <c r="D14" s="31">
        <f>cpf2!L10</f>
        <v>0</v>
      </c>
      <c r="E14" s="8"/>
      <c r="F14" s="93" t="s">
        <v>31</v>
      </c>
      <c r="G14" s="94"/>
      <c r="H14" s="18"/>
    </row>
    <row r="15" spans="1:8" ht="15">
      <c r="A15" s="7">
        <v>8</v>
      </c>
      <c r="B15" s="87" t="s">
        <v>16</v>
      </c>
      <c r="C15" s="87"/>
      <c r="D15" s="31">
        <f>cpf2!O10</f>
        <v>0</v>
      </c>
      <c r="E15" s="8"/>
      <c r="F15" s="93" t="s">
        <v>34</v>
      </c>
      <c r="G15" s="97"/>
      <c r="H15" s="18"/>
    </row>
    <row r="16" spans="1:8" ht="15">
      <c r="A16" s="7">
        <v>9</v>
      </c>
      <c r="B16" s="87" t="s">
        <v>17</v>
      </c>
      <c r="C16" s="87"/>
      <c r="D16" s="31">
        <f>cpf2!N10</f>
        <v>0</v>
      </c>
      <c r="E16" s="8"/>
      <c r="F16" s="93" t="s">
        <v>35</v>
      </c>
      <c r="G16" s="97"/>
      <c r="H16" s="18"/>
    </row>
    <row r="17" spans="1:9" ht="15">
      <c r="A17" s="7">
        <v>10</v>
      </c>
      <c r="B17" s="87" t="s">
        <v>18</v>
      </c>
      <c r="C17" s="87"/>
      <c r="D17" s="31">
        <f>cpf2!M10</f>
        <v>0</v>
      </c>
      <c r="E17" s="8"/>
      <c r="F17" s="85" t="s">
        <v>78</v>
      </c>
      <c r="G17" s="86"/>
      <c r="H17" s="86"/>
      <c r="I17" s="86"/>
    </row>
    <row r="18" spans="1:9" ht="15">
      <c r="A18" s="7">
        <v>11</v>
      </c>
      <c r="B18" s="87" t="s">
        <v>19</v>
      </c>
      <c r="C18" s="87"/>
      <c r="D18" s="8">
        <v>0</v>
      </c>
      <c r="E18" s="8"/>
      <c r="F18" s="85"/>
      <c r="G18" s="86"/>
      <c r="H18" s="86"/>
      <c r="I18" s="86"/>
    </row>
    <row r="19" spans="1:9" ht="15">
      <c r="A19" s="7">
        <v>12</v>
      </c>
      <c r="B19" s="87" t="s">
        <v>20</v>
      </c>
      <c r="C19" s="87"/>
      <c r="D19" s="31">
        <f>cpf2!P10</f>
        <v>0</v>
      </c>
      <c r="E19" s="8"/>
      <c r="F19" s="85"/>
      <c r="G19" s="86"/>
      <c r="H19" s="86"/>
      <c r="I19" s="86"/>
    </row>
    <row r="20" spans="1:9" ht="15">
      <c r="A20" s="7">
        <v>13</v>
      </c>
      <c r="B20" s="95" t="s">
        <v>21</v>
      </c>
      <c r="C20" s="95"/>
      <c r="D20" s="31">
        <f>cpf2!Q10</f>
        <v>20288</v>
      </c>
      <c r="E20" s="8"/>
      <c r="F20" s="85"/>
      <c r="G20" s="86"/>
      <c r="H20" s="86"/>
      <c r="I20" s="86"/>
    </row>
    <row r="21" spans="1:9" ht="15.75">
      <c r="A21" s="7">
        <v>14</v>
      </c>
      <c r="B21" s="92" t="s">
        <v>22</v>
      </c>
      <c r="C21" s="92"/>
      <c r="D21" s="6" t="s">
        <v>7</v>
      </c>
      <c r="E21" s="6" t="s">
        <v>8</v>
      </c>
      <c r="F21" s="101" t="s">
        <v>6</v>
      </c>
      <c r="G21" s="101"/>
      <c r="H21" s="101"/>
      <c r="I21" s="101"/>
    </row>
    <row r="22" spans="1:9" ht="15">
      <c r="A22" s="7">
        <v>15</v>
      </c>
      <c r="B22" s="95" t="s">
        <v>23</v>
      </c>
      <c r="C22" s="95"/>
      <c r="D22" s="31">
        <f>cpf2!R10</f>
        <v>0</v>
      </c>
      <c r="E22" s="8"/>
      <c r="F22" s="98" t="s">
        <v>40</v>
      </c>
      <c r="G22" s="4" t="s">
        <v>38</v>
      </c>
      <c r="H22" s="99">
        <f>D20</f>
        <v>20288</v>
      </c>
      <c r="I22" s="98"/>
    </row>
    <row r="23" spans="1:9" ht="15">
      <c r="A23" s="7">
        <v>16</v>
      </c>
      <c r="B23" s="95" t="s">
        <v>24</v>
      </c>
      <c r="C23" s="95"/>
      <c r="D23" s="31">
        <f>cpf2!S10</f>
        <v>100</v>
      </c>
      <c r="E23" s="8"/>
      <c r="F23" s="98"/>
      <c r="G23" s="96" t="s">
        <v>39</v>
      </c>
      <c r="H23" s="100"/>
      <c r="I23" s="100"/>
    </row>
    <row r="24" spans="1:9" ht="15">
      <c r="A24" s="7">
        <v>17</v>
      </c>
      <c r="B24" s="95" t="s">
        <v>25</v>
      </c>
      <c r="C24" s="95"/>
      <c r="D24" s="31">
        <f>cpf2!T10</f>
        <v>200</v>
      </c>
      <c r="E24" s="8"/>
      <c r="F24" s="98"/>
      <c r="G24" s="96"/>
      <c r="H24" s="100"/>
      <c r="I24" s="100"/>
    </row>
    <row r="25" spans="1:9" ht="15">
      <c r="A25" s="7">
        <v>18</v>
      </c>
      <c r="B25" s="95" t="s">
        <v>26</v>
      </c>
      <c r="C25" s="95"/>
      <c r="D25" s="31">
        <f>cpf2!U10</f>
        <v>0</v>
      </c>
      <c r="E25" s="8"/>
      <c r="F25" s="98" t="s">
        <v>41</v>
      </c>
      <c r="G25" s="4" t="s">
        <v>38</v>
      </c>
      <c r="H25" s="108">
        <f>D28</f>
        <v>300</v>
      </c>
      <c r="I25" s="109"/>
    </row>
    <row r="26" spans="1:9" ht="15">
      <c r="A26" s="7">
        <v>19</v>
      </c>
      <c r="B26" s="95" t="s">
        <v>74</v>
      </c>
      <c r="C26" s="95"/>
      <c r="D26" s="31">
        <f>cpf2!V10</f>
        <v>0</v>
      </c>
      <c r="E26" s="8"/>
      <c r="F26" s="109"/>
      <c r="G26" s="96" t="s">
        <v>39</v>
      </c>
      <c r="H26" s="110"/>
      <c r="I26" s="110"/>
    </row>
    <row r="27" spans="1:9" ht="15">
      <c r="A27" s="7">
        <v>20</v>
      </c>
      <c r="B27" s="95" t="s">
        <v>19</v>
      </c>
      <c r="C27" s="95"/>
      <c r="D27" s="31">
        <f>cpf2!W10</f>
        <v>0</v>
      </c>
      <c r="E27" s="8"/>
      <c r="F27" s="109"/>
      <c r="G27" s="96"/>
      <c r="H27" s="110"/>
      <c r="I27" s="110"/>
    </row>
    <row r="28" spans="1:9" ht="15.75">
      <c r="A28" s="8"/>
      <c r="B28" s="92" t="s">
        <v>27</v>
      </c>
      <c r="C28" s="92"/>
      <c r="D28" s="31">
        <f>cpf2!X10</f>
        <v>300</v>
      </c>
      <c r="E28" s="8"/>
      <c r="F28" s="98" t="s">
        <v>42</v>
      </c>
      <c r="G28" s="4" t="s">
        <v>38</v>
      </c>
      <c r="H28" s="108">
        <f>D29</f>
        <v>19988</v>
      </c>
      <c r="I28" s="109"/>
    </row>
    <row r="29" spans="1:9" ht="39" customHeight="1">
      <c r="A29" s="8"/>
      <c r="B29" s="91" t="s">
        <v>28</v>
      </c>
      <c r="C29" s="92"/>
      <c r="D29" s="31">
        <f>cpf2!Y10</f>
        <v>19988</v>
      </c>
      <c r="E29" s="8"/>
      <c r="F29" s="109"/>
      <c r="G29" s="4" t="s">
        <v>39</v>
      </c>
      <c r="H29" s="100"/>
      <c r="I29" s="110"/>
    </row>
    <row r="30" ht="12.75">
      <c r="G30" s="3"/>
    </row>
  </sheetData>
  <sheetProtection password="C7ED" sheet="1" objects="1" scenarios="1"/>
  <mergeCells count="52">
    <mergeCell ref="F4:G4"/>
    <mergeCell ref="A1:I1"/>
    <mergeCell ref="A2:D2"/>
    <mergeCell ref="E2:I2"/>
    <mergeCell ref="A3:B3"/>
    <mergeCell ref="C3:G3"/>
    <mergeCell ref="F17:I20"/>
    <mergeCell ref="B15:C15"/>
    <mergeCell ref="B7:C7"/>
    <mergeCell ref="B8:C8"/>
    <mergeCell ref="B9:C9"/>
    <mergeCell ref="H8:I8"/>
    <mergeCell ref="B29:C29"/>
    <mergeCell ref="F14:G14"/>
    <mergeCell ref="B23:C23"/>
    <mergeCell ref="B24:C24"/>
    <mergeCell ref="B25:C25"/>
    <mergeCell ref="B26:C26"/>
    <mergeCell ref="B19:C19"/>
    <mergeCell ref="B20:C20"/>
    <mergeCell ref="F16:G16"/>
    <mergeCell ref="B14:C14"/>
    <mergeCell ref="H23:I24"/>
    <mergeCell ref="F21:I21"/>
    <mergeCell ref="A5:D5"/>
    <mergeCell ref="F7:I7"/>
    <mergeCell ref="H3:I5"/>
    <mergeCell ref="A6:I6"/>
    <mergeCell ref="F15:G15"/>
    <mergeCell ref="B18:C18"/>
    <mergeCell ref="B21:C21"/>
    <mergeCell ref="F9:I10"/>
    <mergeCell ref="F25:F27"/>
    <mergeCell ref="G26:G27"/>
    <mergeCell ref="F28:F29"/>
    <mergeCell ref="G23:G24"/>
    <mergeCell ref="F22:F24"/>
    <mergeCell ref="H25:I25"/>
    <mergeCell ref="H26:I27"/>
    <mergeCell ref="H28:I28"/>
    <mergeCell ref="H29:I29"/>
    <mergeCell ref="H22:I22"/>
    <mergeCell ref="F5:G5"/>
    <mergeCell ref="B16:C16"/>
    <mergeCell ref="B27:C27"/>
    <mergeCell ref="B28:C28"/>
    <mergeCell ref="B22:C22"/>
    <mergeCell ref="B17:C17"/>
    <mergeCell ref="B10:C10"/>
    <mergeCell ref="B11:C11"/>
    <mergeCell ref="B12:C12"/>
    <mergeCell ref="B13:C13"/>
  </mergeCells>
  <printOptions/>
  <pageMargins left="0.5511811023622047" right="0.5511811023622047" top="0.984251968503937" bottom="0.984251968503937" header="0.5118110236220472" footer="0.5118110236220472"/>
  <pageSetup horizontalDpi="600" verticalDpi="600" orientation="portrait" paperSize="5" r:id="rId2"/>
  <drawing r:id="rId1"/>
</worksheet>
</file>

<file path=xl/worksheets/sheet5.xml><?xml version="1.0" encoding="utf-8"?>
<worksheet xmlns="http://schemas.openxmlformats.org/spreadsheetml/2006/main" xmlns:r="http://schemas.openxmlformats.org/officeDocument/2006/relationships">
  <dimension ref="A1:AA11"/>
  <sheetViews>
    <sheetView zoomScalePageLayoutView="0" workbookViewId="0" topLeftCell="A13">
      <selection activeCell="A1" sqref="A1"/>
    </sheetView>
  </sheetViews>
  <sheetFormatPr defaultColWidth="9.140625" defaultRowHeight="12.75"/>
  <cols>
    <col min="1" max="1" width="3.28125" style="0" customWidth="1"/>
    <col min="2" max="2" width="5.00390625" style="0" customWidth="1"/>
    <col min="3" max="3" width="18.28125" style="0" customWidth="1"/>
    <col min="4" max="4" width="3.57421875" style="0" customWidth="1"/>
    <col min="5" max="5" width="8.00390625" style="0" customWidth="1"/>
    <col min="6" max="6" width="6.140625" style="0" customWidth="1"/>
    <col min="7" max="7" width="7.421875" style="0" customWidth="1"/>
    <col min="8" max="8" width="5.421875" style="0" customWidth="1"/>
    <col min="9" max="9" width="5.7109375" style="0" customWidth="1"/>
    <col min="10" max="11" width="5.57421875" style="0" customWidth="1"/>
    <col min="12" max="12" width="3.57421875" style="0" customWidth="1"/>
    <col min="13" max="13" width="3.7109375" style="0" customWidth="1"/>
    <col min="14" max="14" width="3.28125" style="0" customWidth="1"/>
    <col min="15" max="15" width="3.421875" style="0" customWidth="1"/>
    <col min="16" max="16" width="4.00390625" style="0" customWidth="1"/>
    <col min="17" max="17" width="7.28125" style="0" customWidth="1"/>
    <col min="18" max="18" width="6.28125" style="0" customWidth="1"/>
    <col min="19" max="19" width="5.28125" style="0" customWidth="1"/>
    <col min="20" max="20" width="6.00390625" style="0" customWidth="1"/>
    <col min="21" max="21" width="5.57421875" style="0" customWidth="1"/>
    <col min="22" max="22" width="5.8515625" style="0" customWidth="1"/>
    <col min="23" max="23" width="6.00390625" style="0" bestFit="1" customWidth="1"/>
    <col min="24" max="24" width="5.8515625" style="0" customWidth="1"/>
    <col min="25" max="25" width="6.7109375" style="0" customWidth="1"/>
    <col min="26" max="26" width="6.28125" style="0" customWidth="1"/>
  </cols>
  <sheetData>
    <row r="1" spans="1:26" ht="28.5" customHeight="1">
      <c r="A1" s="19"/>
      <c r="B1" s="124" t="s">
        <v>71</v>
      </c>
      <c r="C1" s="124"/>
      <c r="D1" s="124"/>
      <c r="E1" s="124"/>
      <c r="F1" s="124"/>
      <c r="G1" s="124"/>
      <c r="H1" s="124"/>
      <c r="I1" s="124"/>
      <c r="J1" s="23"/>
      <c r="K1" s="126" t="s">
        <v>44</v>
      </c>
      <c r="L1" s="126"/>
      <c r="M1" s="126"/>
      <c r="N1" s="126"/>
      <c r="O1" s="126"/>
      <c r="P1" s="126"/>
      <c r="Q1" s="126"/>
      <c r="R1" s="126"/>
      <c r="S1" s="126"/>
      <c r="T1" s="24"/>
      <c r="U1" s="24"/>
      <c r="V1" s="24"/>
      <c r="W1" s="24"/>
      <c r="X1" s="125" t="s">
        <v>70</v>
      </c>
      <c r="Y1" s="125"/>
      <c r="Z1" s="125"/>
    </row>
    <row r="2" spans="1:26" ht="18.75" thickBot="1">
      <c r="A2" s="20"/>
      <c r="B2" s="32" t="s">
        <v>75</v>
      </c>
      <c r="C2" s="34"/>
      <c r="D2" s="120" t="s">
        <v>76</v>
      </c>
      <c r="E2" s="120"/>
      <c r="F2" s="120"/>
      <c r="G2" s="120"/>
      <c r="H2" s="120"/>
      <c r="I2" s="120"/>
      <c r="J2" s="120"/>
      <c r="K2" s="120"/>
      <c r="L2" s="120"/>
      <c r="M2" s="33"/>
      <c r="N2" s="33"/>
      <c r="O2" s="33"/>
      <c r="P2" s="23"/>
      <c r="Q2" s="25" t="s">
        <v>69</v>
      </c>
      <c r="R2" s="123">
        <v>41487</v>
      </c>
      <c r="S2" s="123"/>
      <c r="T2" s="123"/>
      <c r="U2" s="123"/>
      <c r="V2" s="123"/>
      <c r="W2" s="23"/>
      <c r="X2" s="23"/>
      <c r="Y2" s="23"/>
      <c r="Z2" s="23"/>
    </row>
    <row r="3" spans="1:26" ht="20.25" customHeight="1" thickTop="1">
      <c r="A3" s="21"/>
      <c r="B3" s="121" t="s">
        <v>4</v>
      </c>
      <c r="C3" s="114" t="s">
        <v>46</v>
      </c>
      <c r="D3" s="116" t="s">
        <v>45</v>
      </c>
      <c r="E3" s="111" t="s">
        <v>47</v>
      </c>
      <c r="F3" s="111" t="s">
        <v>48</v>
      </c>
      <c r="G3" s="111" t="s">
        <v>49</v>
      </c>
      <c r="H3" s="118" t="s">
        <v>11</v>
      </c>
      <c r="I3" s="47">
        <v>80</v>
      </c>
      <c r="J3" s="30">
        <v>10</v>
      </c>
      <c r="K3" s="111" t="s">
        <v>51</v>
      </c>
      <c r="L3" s="111" t="s">
        <v>52</v>
      </c>
      <c r="M3" s="111" t="s">
        <v>53</v>
      </c>
      <c r="N3" s="111" t="s">
        <v>54</v>
      </c>
      <c r="O3" s="111" t="s">
        <v>55</v>
      </c>
      <c r="P3" s="111" t="s">
        <v>56</v>
      </c>
      <c r="Q3" s="111" t="s">
        <v>57</v>
      </c>
      <c r="R3" s="63"/>
      <c r="S3" s="130" t="s">
        <v>67</v>
      </c>
      <c r="T3" s="130"/>
      <c r="U3" s="130"/>
      <c r="V3" s="130"/>
      <c r="W3" s="130"/>
      <c r="X3" s="131"/>
      <c r="Y3" s="26"/>
      <c r="Z3" s="127" t="s">
        <v>66</v>
      </c>
    </row>
    <row r="4" spans="1:26" ht="53.25" customHeight="1">
      <c r="A4" s="22"/>
      <c r="B4" s="122"/>
      <c r="C4" s="115"/>
      <c r="D4" s="117"/>
      <c r="E4" s="112"/>
      <c r="F4" s="112"/>
      <c r="G4" s="112"/>
      <c r="H4" s="119"/>
      <c r="I4" s="29" t="s">
        <v>12</v>
      </c>
      <c r="J4" s="53" t="s">
        <v>50</v>
      </c>
      <c r="K4" s="112"/>
      <c r="L4" s="112"/>
      <c r="M4" s="112"/>
      <c r="N4" s="112"/>
      <c r="O4" s="112"/>
      <c r="P4" s="112"/>
      <c r="Q4" s="112"/>
      <c r="R4" s="62" t="s">
        <v>58</v>
      </c>
      <c r="S4" s="27" t="s">
        <v>59</v>
      </c>
      <c r="T4" s="27" t="s">
        <v>60</v>
      </c>
      <c r="U4" s="27" t="s">
        <v>61</v>
      </c>
      <c r="V4" s="27" t="s">
        <v>62</v>
      </c>
      <c r="W4" s="27" t="s">
        <v>63</v>
      </c>
      <c r="X4" s="27" t="s">
        <v>64</v>
      </c>
      <c r="Y4" s="27" t="s">
        <v>65</v>
      </c>
      <c r="Z4" s="128"/>
    </row>
    <row r="5" spans="1:26" ht="18">
      <c r="A5" s="22"/>
      <c r="B5" s="58">
        <v>1</v>
      </c>
      <c r="C5" s="59">
        <v>2</v>
      </c>
      <c r="D5" s="60">
        <v>3</v>
      </c>
      <c r="E5" s="61">
        <v>4</v>
      </c>
      <c r="F5" s="61">
        <v>5</v>
      </c>
      <c r="G5" s="61">
        <v>6</v>
      </c>
      <c r="H5" s="61">
        <v>7</v>
      </c>
      <c r="I5" s="61">
        <v>8</v>
      </c>
      <c r="J5" s="61">
        <v>9</v>
      </c>
      <c r="K5" s="61">
        <v>10</v>
      </c>
      <c r="L5" s="61">
        <v>11</v>
      </c>
      <c r="M5" s="61">
        <v>12</v>
      </c>
      <c r="N5" s="61">
        <v>13</v>
      </c>
      <c r="O5" s="61">
        <v>14</v>
      </c>
      <c r="P5" s="61">
        <v>15</v>
      </c>
      <c r="Q5" s="61">
        <v>16</v>
      </c>
      <c r="R5" s="61">
        <v>17</v>
      </c>
      <c r="S5" s="61">
        <v>18</v>
      </c>
      <c r="T5" s="61">
        <v>19</v>
      </c>
      <c r="U5" s="61">
        <v>20</v>
      </c>
      <c r="V5" s="61">
        <v>21</v>
      </c>
      <c r="W5" s="61">
        <v>22</v>
      </c>
      <c r="X5" s="61">
        <v>23</v>
      </c>
      <c r="Y5" s="61">
        <v>23</v>
      </c>
      <c r="Z5" s="61">
        <v>25</v>
      </c>
    </row>
    <row r="6" spans="1:27" ht="69" customHeight="1">
      <c r="A6" s="21"/>
      <c r="B6" s="55">
        <v>1</v>
      </c>
      <c r="C6" s="56" t="s">
        <v>88</v>
      </c>
      <c r="D6" s="48" t="s">
        <v>86</v>
      </c>
      <c r="E6" s="49" t="s">
        <v>87</v>
      </c>
      <c r="F6" s="38">
        <v>8120</v>
      </c>
      <c r="G6" s="39">
        <v>2400</v>
      </c>
      <c r="H6" s="40">
        <f>F6+G6</f>
        <v>10520</v>
      </c>
      <c r="I6" s="40">
        <f>(H6/100)*I3</f>
        <v>8416</v>
      </c>
      <c r="J6" s="40">
        <f>H6/100*J3</f>
        <v>1052</v>
      </c>
      <c r="K6" s="41">
        <v>300</v>
      </c>
      <c r="L6" s="41">
        <v>0</v>
      </c>
      <c r="M6" s="41">
        <v>0</v>
      </c>
      <c r="N6" s="41">
        <v>0</v>
      </c>
      <c r="O6" s="41">
        <v>0</v>
      </c>
      <c r="P6" s="41">
        <v>0</v>
      </c>
      <c r="Q6" s="42">
        <f>ROUND(H6+I6+J6+K6+L6+M6+N6+O6+P6,0)</f>
        <v>20288</v>
      </c>
      <c r="R6" s="50">
        <v>0</v>
      </c>
      <c r="S6" s="50">
        <v>100</v>
      </c>
      <c r="T6" s="50">
        <v>200</v>
      </c>
      <c r="U6" s="50"/>
      <c r="V6" s="50"/>
      <c r="W6" s="50"/>
      <c r="X6" s="43">
        <f>SUM(R6:W6)</f>
        <v>300</v>
      </c>
      <c r="Y6" s="44">
        <f>ROUND(Q6-X6,0)</f>
        <v>19988</v>
      </c>
      <c r="Z6" s="45"/>
      <c r="AA6" s="46"/>
    </row>
    <row r="7" spans="2:26" ht="79.5" customHeight="1">
      <c r="B7" s="55"/>
      <c r="C7" s="56"/>
      <c r="D7" s="48"/>
      <c r="E7" s="49"/>
      <c r="F7" s="38"/>
      <c r="G7" s="39"/>
      <c r="H7" s="40">
        <f>F7+G7</f>
        <v>0</v>
      </c>
      <c r="I7" s="40">
        <f>(H7/100)*I3</f>
        <v>0</v>
      </c>
      <c r="J7" s="40">
        <f>H7/100*J3</f>
        <v>0</v>
      </c>
      <c r="K7" s="41"/>
      <c r="L7" s="41"/>
      <c r="M7" s="41"/>
      <c r="N7" s="41"/>
      <c r="O7" s="41"/>
      <c r="P7" s="41"/>
      <c r="Q7" s="42">
        <f>ROUND(H7+I7+J7+K7+L7+M7+N7+O7+P7,0)</f>
        <v>0</v>
      </c>
      <c r="R7" s="50"/>
      <c r="S7" s="50"/>
      <c r="T7" s="50"/>
      <c r="U7" s="50"/>
      <c r="V7" s="50"/>
      <c r="W7" s="50"/>
      <c r="X7" s="43">
        <f>SUM(R7:W7)</f>
        <v>0</v>
      </c>
      <c r="Y7" s="44">
        <f>ROUND(Q7-X7,0)</f>
        <v>0</v>
      </c>
      <c r="Z7" s="45"/>
    </row>
    <row r="8" spans="2:26" ht="69" customHeight="1">
      <c r="B8" s="55"/>
      <c r="C8" s="56"/>
      <c r="D8" s="48"/>
      <c r="E8" s="49"/>
      <c r="F8" s="38"/>
      <c r="G8" s="39"/>
      <c r="H8" s="40">
        <f>F8+G8</f>
        <v>0</v>
      </c>
      <c r="I8" s="40">
        <f>(H8/100)*I3</f>
        <v>0</v>
      </c>
      <c r="J8" s="40">
        <f>H8/100*J3</f>
        <v>0</v>
      </c>
      <c r="K8" s="41"/>
      <c r="L8" s="41"/>
      <c r="M8" s="41"/>
      <c r="N8" s="41"/>
      <c r="O8" s="41"/>
      <c r="P8" s="41"/>
      <c r="Q8" s="42">
        <f>ROUND(H8+I8+J8+K8+L8+M8+N8+O8+P8,0)</f>
        <v>0</v>
      </c>
      <c r="R8" s="50"/>
      <c r="S8" s="50"/>
      <c r="T8" s="50"/>
      <c r="U8" s="50"/>
      <c r="V8" s="50"/>
      <c r="W8" s="50"/>
      <c r="X8" s="43">
        <f>SUM(R8:W8)</f>
        <v>0</v>
      </c>
      <c r="Y8" s="44">
        <f>ROUND(Q8-X8,0)</f>
        <v>0</v>
      </c>
      <c r="Z8" s="45"/>
    </row>
    <row r="9" spans="2:26" ht="67.5" customHeight="1">
      <c r="B9" s="55"/>
      <c r="C9" s="56"/>
      <c r="D9" s="48"/>
      <c r="E9" s="49"/>
      <c r="F9" s="38"/>
      <c r="G9" s="39"/>
      <c r="H9" s="40">
        <f>F9+G9</f>
        <v>0</v>
      </c>
      <c r="I9" s="40">
        <f>(H9/100)*I3</f>
        <v>0</v>
      </c>
      <c r="J9" s="40">
        <f>H9/100*J3</f>
        <v>0</v>
      </c>
      <c r="K9" s="41"/>
      <c r="L9" s="41"/>
      <c r="M9" s="41"/>
      <c r="N9" s="41"/>
      <c r="O9" s="41"/>
      <c r="P9" s="41"/>
      <c r="Q9" s="42">
        <f>ROUND(H9+I9+J9+K9+L9+M9+N9+O9+P9,0)</f>
        <v>0</v>
      </c>
      <c r="R9" s="50"/>
      <c r="S9" s="50"/>
      <c r="T9" s="50"/>
      <c r="U9" s="50"/>
      <c r="V9" s="50"/>
      <c r="W9" s="50"/>
      <c r="X9" s="43">
        <f>SUM(R9:W9)</f>
        <v>0</v>
      </c>
      <c r="Y9" s="44">
        <f>ROUND(Q9-X9,0)</f>
        <v>0</v>
      </c>
      <c r="Z9" s="45"/>
    </row>
    <row r="10" spans="1:26" ht="51.75" customHeight="1">
      <c r="A10" s="66"/>
      <c r="B10" s="67"/>
      <c r="C10" s="68" t="s">
        <v>68</v>
      </c>
      <c r="D10" s="69"/>
      <c r="E10" s="70"/>
      <c r="F10" s="71">
        <f aca="true" t="shared" si="0" ref="F10:X10">SUM(F6:F9)</f>
        <v>8120</v>
      </c>
      <c r="G10" s="71">
        <f t="shared" si="0"/>
        <v>2400</v>
      </c>
      <c r="H10" s="72">
        <f t="shared" si="0"/>
        <v>10520</v>
      </c>
      <c r="I10" s="72">
        <f t="shared" si="0"/>
        <v>8416</v>
      </c>
      <c r="J10" s="72">
        <f t="shared" si="0"/>
        <v>1052</v>
      </c>
      <c r="K10" s="72">
        <f t="shared" si="0"/>
        <v>300</v>
      </c>
      <c r="L10" s="72">
        <f t="shared" si="0"/>
        <v>0</v>
      </c>
      <c r="M10" s="72">
        <f t="shared" si="0"/>
        <v>0</v>
      </c>
      <c r="N10" s="72">
        <f t="shared" si="0"/>
        <v>0</v>
      </c>
      <c r="O10" s="72">
        <f t="shared" si="0"/>
        <v>0</v>
      </c>
      <c r="P10" s="72">
        <f t="shared" si="0"/>
        <v>0</v>
      </c>
      <c r="Q10" s="73">
        <f>ROUND(Q6+Q7+Q8+Q9,0)</f>
        <v>20288</v>
      </c>
      <c r="R10" s="74">
        <f t="shared" si="0"/>
        <v>0</v>
      </c>
      <c r="S10" s="74">
        <f t="shared" si="0"/>
        <v>100</v>
      </c>
      <c r="T10" s="74">
        <f t="shared" si="0"/>
        <v>200</v>
      </c>
      <c r="U10" s="74">
        <f t="shared" si="0"/>
        <v>0</v>
      </c>
      <c r="V10" s="74">
        <f t="shared" si="0"/>
        <v>0</v>
      </c>
      <c r="W10" s="74">
        <f t="shared" si="0"/>
        <v>0</v>
      </c>
      <c r="X10" s="74">
        <f t="shared" si="0"/>
        <v>300</v>
      </c>
      <c r="Y10" s="75">
        <f>ROUND(Q10-X10,0)</f>
        <v>19988</v>
      </c>
      <c r="Z10" s="76"/>
    </row>
    <row r="11" spans="17:26" ht="16.5" customHeight="1">
      <c r="Q11" s="134">
        <f>cpf1!H29</f>
        <v>0</v>
      </c>
      <c r="R11" s="134"/>
      <c r="S11" s="134"/>
      <c r="T11" s="134"/>
      <c r="U11" s="134"/>
      <c r="V11" s="134"/>
      <c r="W11" s="134"/>
      <c r="X11" s="134"/>
      <c r="Y11" s="134"/>
      <c r="Z11" s="134"/>
    </row>
  </sheetData>
  <sheetProtection password="C7ED" sheet="1" objects="1" scenarios="1"/>
  <mergeCells count="22">
    <mergeCell ref="R2:V2"/>
    <mergeCell ref="G3:G4"/>
    <mergeCell ref="K3:K4"/>
    <mergeCell ref="C3:C4"/>
    <mergeCell ref="O3:O4"/>
    <mergeCell ref="Q3:Q4"/>
    <mergeCell ref="D2:L2"/>
    <mergeCell ref="D3:D4"/>
    <mergeCell ref="M3:M4"/>
    <mergeCell ref="N3:N4"/>
    <mergeCell ref="P3:P4"/>
    <mergeCell ref="B3:B4"/>
    <mergeCell ref="H3:H4"/>
    <mergeCell ref="S3:X3"/>
    <mergeCell ref="E3:E4"/>
    <mergeCell ref="F3:F4"/>
    <mergeCell ref="Q11:Z11"/>
    <mergeCell ref="B1:I1"/>
    <mergeCell ref="X1:Z1"/>
    <mergeCell ref="K1:S1"/>
    <mergeCell ref="Z3:Z4"/>
    <mergeCell ref="L3:L4"/>
  </mergeCells>
  <printOptions/>
  <pageMargins left="0.35433070866141736" right="0.15748031496062992" top="0.5905511811023623" bottom="0.5905511811023623" header="0.5118110236220472" footer="0.5118110236220472"/>
  <pageSetup horizontalDpi="600" verticalDpi="600" orientation="landscape" paperSize="5" r:id="rId2"/>
  <drawing r:id="rId1"/>
</worksheet>
</file>

<file path=xl/worksheets/sheet6.xml><?xml version="1.0" encoding="utf-8"?>
<worksheet xmlns="http://schemas.openxmlformats.org/spreadsheetml/2006/main" xmlns:r="http://schemas.openxmlformats.org/officeDocument/2006/relationships">
  <dimension ref="A1:L30"/>
  <sheetViews>
    <sheetView zoomScalePageLayoutView="0" workbookViewId="0" topLeftCell="A19">
      <selection activeCell="A1" sqref="A1:I1"/>
    </sheetView>
  </sheetViews>
  <sheetFormatPr defaultColWidth="9.140625" defaultRowHeight="12.75"/>
  <cols>
    <col min="1" max="1" width="6.140625" style="0" customWidth="1"/>
    <col min="2" max="2" width="7.28125" style="0" customWidth="1"/>
    <col min="4" max="4" width="12.140625" style="0" customWidth="1"/>
    <col min="5" max="5" width="7.8515625" style="0" customWidth="1"/>
    <col min="6" max="6" width="15.140625" style="0" customWidth="1"/>
    <col min="7" max="7" width="12.7109375" style="0" customWidth="1"/>
    <col min="8" max="8" width="10.57421875" style="0" bestFit="1" customWidth="1"/>
    <col min="9" max="9" width="8.00390625" style="0" customWidth="1"/>
  </cols>
  <sheetData>
    <row r="1" spans="1:9" ht="37.5" customHeight="1">
      <c r="A1" s="80" t="s">
        <v>43</v>
      </c>
      <c r="B1" s="80"/>
      <c r="C1" s="80"/>
      <c r="D1" s="80"/>
      <c r="E1" s="80"/>
      <c r="F1" s="80"/>
      <c r="G1" s="80"/>
      <c r="H1" s="80"/>
      <c r="I1" s="80"/>
    </row>
    <row r="2" spans="1:9" ht="45.75" customHeight="1">
      <c r="A2" s="81" t="s">
        <v>0</v>
      </c>
      <c r="B2" s="81"/>
      <c r="C2" s="81"/>
      <c r="D2" s="81"/>
      <c r="E2" s="81" t="s">
        <v>1</v>
      </c>
      <c r="F2" s="81"/>
      <c r="G2" s="81"/>
      <c r="H2" s="81"/>
      <c r="I2" s="81"/>
    </row>
    <row r="3" spans="1:9" ht="22.5" customHeight="1">
      <c r="A3" s="132" t="s">
        <v>79</v>
      </c>
      <c r="B3" s="132"/>
      <c r="C3" s="133" t="str">
        <f>kanti2!D2</f>
        <v>તરસંગપુરા(અબલૌવા)પ્રા.શાળા તા જી પાટણ</v>
      </c>
      <c r="D3" s="133"/>
      <c r="E3" s="133"/>
      <c r="F3" s="133"/>
      <c r="G3" s="133"/>
      <c r="H3" s="105"/>
      <c r="I3" s="105"/>
    </row>
    <row r="4" spans="1:9" ht="15.75">
      <c r="A4" s="12" t="s">
        <v>2</v>
      </c>
      <c r="B4" s="12"/>
      <c r="C4" s="12"/>
      <c r="D4" s="13"/>
      <c r="E4" s="5" t="s">
        <v>3</v>
      </c>
      <c r="F4" s="79">
        <f>kanti2!R2</f>
        <v>41487</v>
      </c>
      <c r="G4" s="79"/>
      <c r="H4" s="102"/>
      <c r="I4" s="102"/>
    </row>
    <row r="5" spans="1:9" ht="15.75" customHeight="1">
      <c r="A5" s="102"/>
      <c r="B5" s="102"/>
      <c r="C5" s="102"/>
      <c r="D5" s="102"/>
      <c r="E5" s="14" t="s">
        <v>5</v>
      </c>
      <c r="F5" s="107">
        <v>41286</v>
      </c>
      <c r="G5" s="107"/>
      <c r="H5" s="102"/>
      <c r="I5" s="102"/>
    </row>
    <row r="6" spans="1:9" ht="12.75" customHeight="1">
      <c r="A6" s="106"/>
      <c r="B6" s="106"/>
      <c r="C6" s="106"/>
      <c r="D6" s="106"/>
      <c r="E6" s="106"/>
      <c r="F6" s="106"/>
      <c r="G6" s="106"/>
      <c r="H6" s="106"/>
      <c r="I6" s="106"/>
    </row>
    <row r="7" spans="1:9" ht="15">
      <c r="A7" s="15" t="s">
        <v>4</v>
      </c>
      <c r="B7" s="88" t="s">
        <v>6</v>
      </c>
      <c r="C7" s="88"/>
      <c r="D7" s="15" t="s">
        <v>7</v>
      </c>
      <c r="E7" s="15" t="s">
        <v>8</v>
      </c>
      <c r="F7" s="103" t="str">
        <f>C3</f>
        <v>તરસંગપુરા(અબલૌવા)પ્રા.શાળા તા જી પાટણ</v>
      </c>
      <c r="G7" s="104"/>
      <c r="H7" s="104"/>
      <c r="I7" s="104"/>
    </row>
    <row r="8" spans="1:9" ht="30.75" customHeight="1">
      <c r="A8" s="7">
        <v>1</v>
      </c>
      <c r="B8" s="89" t="s">
        <v>9</v>
      </c>
      <c r="C8" s="87"/>
      <c r="D8" s="31">
        <f>kanti2!F6</f>
        <v>0</v>
      </c>
      <c r="E8" s="8"/>
      <c r="F8" s="16"/>
      <c r="G8" s="51" t="s">
        <v>29</v>
      </c>
      <c r="H8" s="90">
        <f>F4</f>
        <v>41487</v>
      </c>
      <c r="I8" s="90"/>
    </row>
    <row r="9" spans="1:9" ht="15">
      <c r="A9" s="7">
        <v>2</v>
      </c>
      <c r="B9" s="87" t="s">
        <v>10</v>
      </c>
      <c r="C9" s="87"/>
      <c r="D9" s="31">
        <f>kanti2!G12</f>
        <v>0</v>
      </c>
      <c r="E9" s="8"/>
      <c r="F9" s="83" t="s">
        <v>36</v>
      </c>
      <c r="G9" s="84"/>
      <c r="H9" s="84"/>
      <c r="I9" s="84"/>
    </row>
    <row r="10" spans="1:9" ht="15">
      <c r="A10" s="7">
        <v>3</v>
      </c>
      <c r="B10" s="87" t="s">
        <v>11</v>
      </c>
      <c r="C10" s="87"/>
      <c r="D10" s="31">
        <f>kanti2!H12</f>
        <v>0</v>
      </c>
      <c r="E10" s="8"/>
      <c r="F10" s="83"/>
      <c r="G10" s="84"/>
      <c r="H10" s="84"/>
      <c r="I10" s="84"/>
    </row>
    <row r="11" spans="1:9" ht="15">
      <c r="A11" s="7">
        <v>4</v>
      </c>
      <c r="B11" s="87" t="s">
        <v>12</v>
      </c>
      <c r="C11" s="87"/>
      <c r="D11" s="31">
        <f>kanti2!I12</f>
        <v>0</v>
      </c>
      <c r="E11" s="8"/>
      <c r="F11" s="9" t="s">
        <v>30</v>
      </c>
      <c r="G11" s="10"/>
      <c r="H11" s="1"/>
      <c r="I11" s="2"/>
    </row>
    <row r="12" spans="1:9" ht="15">
      <c r="A12" s="7">
        <v>5</v>
      </c>
      <c r="B12" s="87" t="s">
        <v>13</v>
      </c>
      <c r="C12" s="87"/>
      <c r="D12" s="31">
        <f>kanti2!K12</f>
        <v>0</v>
      </c>
      <c r="E12" s="8"/>
      <c r="F12" s="9" t="s">
        <v>32</v>
      </c>
      <c r="G12" s="11"/>
      <c r="H12" s="17"/>
      <c r="I12" s="2"/>
    </row>
    <row r="13" spans="1:9" ht="15">
      <c r="A13" s="7">
        <v>6</v>
      </c>
      <c r="B13" s="87" t="s">
        <v>14</v>
      </c>
      <c r="C13" s="87"/>
      <c r="D13" s="31">
        <f>kanti2!J12</f>
        <v>0</v>
      </c>
      <c r="E13" s="8"/>
      <c r="F13" s="9" t="s">
        <v>33</v>
      </c>
      <c r="G13" s="11"/>
      <c r="H13" s="52">
        <f>D20</f>
        <v>75</v>
      </c>
      <c r="I13" s="2"/>
    </row>
    <row r="14" spans="1:8" ht="15">
      <c r="A14" s="7">
        <v>7</v>
      </c>
      <c r="B14" s="87" t="s">
        <v>15</v>
      </c>
      <c r="C14" s="87"/>
      <c r="D14" s="31">
        <f>kanti2!L12</f>
        <v>0</v>
      </c>
      <c r="E14" s="8"/>
      <c r="F14" s="93" t="s">
        <v>31</v>
      </c>
      <c r="G14" s="94"/>
      <c r="H14" s="18"/>
    </row>
    <row r="15" spans="1:8" ht="15">
      <c r="A15" s="7">
        <v>8</v>
      </c>
      <c r="B15" s="87" t="s">
        <v>16</v>
      </c>
      <c r="C15" s="87"/>
      <c r="D15" s="31">
        <f>kanti2!O12</f>
        <v>0</v>
      </c>
      <c r="E15" s="8"/>
      <c r="F15" s="93" t="s">
        <v>34</v>
      </c>
      <c r="G15" s="97"/>
      <c r="H15" s="18"/>
    </row>
    <row r="16" spans="1:8" ht="15">
      <c r="A16" s="7">
        <v>9</v>
      </c>
      <c r="B16" s="87" t="s">
        <v>17</v>
      </c>
      <c r="C16" s="87"/>
      <c r="D16" s="31">
        <f>kanti2!N12</f>
        <v>0</v>
      </c>
      <c r="E16" s="8"/>
      <c r="F16" s="93" t="s">
        <v>35</v>
      </c>
      <c r="G16" s="97"/>
      <c r="H16" s="18"/>
    </row>
    <row r="17" spans="1:9" ht="15">
      <c r="A17" s="7">
        <v>10</v>
      </c>
      <c r="B17" s="87" t="s">
        <v>18</v>
      </c>
      <c r="C17" s="87"/>
      <c r="D17" s="31">
        <f>kanti2!M12</f>
        <v>0</v>
      </c>
      <c r="E17" s="8"/>
      <c r="F17" s="85" t="s">
        <v>78</v>
      </c>
      <c r="G17" s="86"/>
      <c r="H17" s="86"/>
      <c r="I17" s="86"/>
    </row>
    <row r="18" spans="1:9" ht="15">
      <c r="A18" s="7">
        <v>11</v>
      </c>
      <c r="B18" s="87" t="s">
        <v>19</v>
      </c>
      <c r="C18" s="87"/>
      <c r="D18" s="8">
        <v>0</v>
      </c>
      <c r="E18" s="8"/>
      <c r="F18" s="85"/>
      <c r="G18" s="86"/>
      <c r="H18" s="86"/>
      <c r="I18" s="86"/>
    </row>
    <row r="19" spans="1:9" ht="15">
      <c r="A19" s="7">
        <v>12</v>
      </c>
      <c r="B19" s="87" t="s">
        <v>20</v>
      </c>
      <c r="C19" s="87"/>
      <c r="D19" s="31">
        <f>kanti2!P12</f>
        <v>75</v>
      </c>
      <c r="E19" s="8"/>
      <c r="F19" s="85"/>
      <c r="G19" s="86"/>
      <c r="H19" s="86"/>
      <c r="I19" s="86"/>
    </row>
    <row r="20" spans="1:9" ht="15">
      <c r="A20" s="7">
        <v>13</v>
      </c>
      <c r="B20" s="95" t="s">
        <v>21</v>
      </c>
      <c r="C20" s="95"/>
      <c r="D20" s="31">
        <f>kanti2!Q12</f>
        <v>75</v>
      </c>
      <c r="E20" s="8"/>
      <c r="F20" s="85"/>
      <c r="G20" s="86"/>
      <c r="H20" s="86"/>
      <c r="I20" s="86"/>
    </row>
    <row r="21" spans="1:12" ht="15.75">
      <c r="A21" s="7">
        <v>14</v>
      </c>
      <c r="B21" s="92" t="s">
        <v>22</v>
      </c>
      <c r="C21" s="92"/>
      <c r="D21" s="6" t="s">
        <v>7</v>
      </c>
      <c r="E21" s="6" t="s">
        <v>8</v>
      </c>
      <c r="F21" s="101" t="s">
        <v>6</v>
      </c>
      <c r="G21" s="101"/>
      <c r="H21" s="101"/>
      <c r="I21" s="101"/>
      <c r="K21" s="78"/>
      <c r="L21" s="78"/>
    </row>
    <row r="22" spans="1:12" ht="15">
      <c r="A22" s="7">
        <v>15</v>
      </c>
      <c r="B22" s="95" t="s">
        <v>23</v>
      </c>
      <c r="C22" s="95"/>
      <c r="D22" s="31">
        <f>kanti2!R12</f>
        <v>0</v>
      </c>
      <c r="E22" s="8"/>
      <c r="F22" s="98" t="s">
        <v>40</v>
      </c>
      <c r="G22" s="4" t="s">
        <v>38</v>
      </c>
      <c r="H22" s="99">
        <f>D20</f>
        <v>75</v>
      </c>
      <c r="I22" s="98"/>
      <c r="K22" s="135"/>
      <c r="L22" s="136"/>
    </row>
    <row r="23" spans="1:12" ht="15">
      <c r="A23" s="7">
        <v>16</v>
      </c>
      <c r="B23" s="95" t="s">
        <v>24</v>
      </c>
      <c r="C23" s="95"/>
      <c r="D23" s="31">
        <f>kanti2!S12</f>
        <v>0</v>
      </c>
      <c r="E23" s="8"/>
      <c r="F23" s="98"/>
      <c r="G23" s="96" t="s">
        <v>39</v>
      </c>
      <c r="H23" s="100" t="s">
        <v>84</v>
      </c>
      <c r="I23" s="100"/>
      <c r="K23" s="78"/>
      <c r="L23" s="78"/>
    </row>
    <row r="24" spans="1:9" ht="15">
      <c r="A24" s="7">
        <v>17</v>
      </c>
      <c r="B24" s="95" t="s">
        <v>25</v>
      </c>
      <c r="C24" s="95"/>
      <c r="D24" s="31">
        <f>kanti2!T12</f>
        <v>0</v>
      </c>
      <c r="E24" s="8"/>
      <c r="F24" s="98"/>
      <c r="G24" s="96"/>
      <c r="H24" s="100"/>
      <c r="I24" s="100"/>
    </row>
    <row r="25" spans="1:9" ht="15">
      <c r="A25" s="7">
        <v>18</v>
      </c>
      <c r="B25" s="95" t="s">
        <v>26</v>
      </c>
      <c r="C25" s="95"/>
      <c r="D25" s="31">
        <f>kanti2!U12</f>
        <v>0</v>
      </c>
      <c r="E25" s="8"/>
      <c r="F25" s="98" t="s">
        <v>41</v>
      </c>
      <c r="G25" s="4" t="s">
        <v>38</v>
      </c>
      <c r="H25" s="108">
        <f>D28</f>
        <v>0</v>
      </c>
      <c r="I25" s="109"/>
    </row>
    <row r="26" spans="1:9" ht="15">
      <c r="A26" s="7">
        <v>19</v>
      </c>
      <c r="B26" s="95" t="s">
        <v>74</v>
      </c>
      <c r="C26" s="95"/>
      <c r="D26" s="31">
        <f>kanti2!V12</f>
        <v>0</v>
      </c>
      <c r="E26" s="8"/>
      <c r="F26" s="109"/>
      <c r="G26" s="96" t="s">
        <v>39</v>
      </c>
      <c r="H26" s="110"/>
      <c r="I26" s="110"/>
    </row>
    <row r="27" spans="1:9" ht="15">
      <c r="A27" s="7">
        <v>20</v>
      </c>
      <c r="B27" s="95" t="s">
        <v>19</v>
      </c>
      <c r="C27" s="95"/>
      <c r="D27" s="31">
        <f>kanti2!W12</f>
        <v>0</v>
      </c>
      <c r="E27" s="8"/>
      <c r="F27" s="109"/>
      <c r="G27" s="96"/>
      <c r="H27" s="110"/>
      <c r="I27" s="110"/>
    </row>
    <row r="28" spans="1:9" ht="15.75">
      <c r="A28" s="8"/>
      <c r="B28" s="92" t="s">
        <v>27</v>
      </c>
      <c r="C28" s="92"/>
      <c r="D28" s="31">
        <f>kanti2!X12</f>
        <v>0</v>
      </c>
      <c r="E28" s="8"/>
      <c r="F28" s="98" t="s">
        <v>42</v>
      </c>
      <c r="G28" s="4" t="s">
        <v>38</v>
      </c>
      <c r="H28" s="108">
        <f>D29</f>
        <v>75</v>
      </c>
      <c r="I28" s="109"/>
    </row>
    <row r="29" spans="1:9" ht="39" customHeight="1">
      <c r="A29" s="8"/>
      <c r="B29" s="91" t="s">
        <v>28</v>
      </c>
      <c r="C29" s="92"/>
      <c r="D29" s="31">
        <f>kanti2!Y12</f>
        <v>75</v>
      </c>
      <c r="E29" s="8"/>
      <c r="F29" s="109"/>
      <c r="G29" s="4" t="s">
        <v>39</v>
      </c>
      <c r="H29" s="100" t="s">
        <v>84</v>
      </c>
      <c r="I29" s="110"/>
    </row>
    <row r="30" ht="12.75">
      <c r="G30" s="3"/>
    </row>
  </sheetData>
  <sheetProtection password="C7ED" sheet="1" objects="1" scenarios="1"/>
  <mergeCells count="53">
    <mergeCell ref="K22:L22"/>
    <mergeCell ref="F5:G5"/>
    <mergeCell ref="B16:C16"/>
    <mergeCell ref="B27:C27"/>
    <mergeCell ref="H25:I25"/>
    <mergeCell ref="H26:I27"/>
    <mergeCell ref="G23:G24"/>
    <mergeCell ref="F22:F24"/>
    <mergeCell ref="H22:I22"/>
    <mergeCell ref="H23:I24"/>
    <mergeCell ref="B28:C28"/>
    <mergeCell ref="B22:C22"/>
    <mergeCell ref="B17:C17"/>
    <mergeCell ref="B10:C10"/>
    <mergeCell ref="B11:C11"/>
    <mergeCell ref="B12:C12"/>
    <mergeCell ref="B13:C13"/>
    <mergeCell ref="B15:C15"/>
    <mergeCell ref="B21:C21"/>
    <mergeCell ref="H28:I28"/>
    <mergeCell ref="H29:I29"/>
    <mergeCell ref="F25:F27"/>
    <mergeCell ref="G26:G27"/>
    <mergeCell ref="F28:F29"/>
    <mergeCell ref="F21:I21"/>
    <mergeCell ref="F15:G15"/>
    <mergeCell ref="B18:C18"/>
    <mergeCell ref="F9:I10"/>
    <mergeCell ref="F17:I20"/>
    <mergeCell ref="B7:C7"/>
    <mergeCell ref="B8:C8"/>
    <mergeCell ref="B9:C9"/>
    <mergeCell ref="H8:I8"/>
    <mergeCell ref="B29:C29"/>
    <mergeCell ref="F14:G14"/>
    <mergeCell ref="B23:C23"/>
    <mergeCell ref="B24:C24"/>
    <mergeCell ref="B25:C25"/>
    <mergeCell ref="B26:C26"/>
    <mergeCell ref="B19:C19"/>
    <mergeCell ref="B20:C20"/>
    <mergeCell ref="F16:G16"/>
    <mergeCell ref="B14:C14"/>
    <mergeCell ref="A5:D5"/>
    <mergeCell ref="F7:I7"/>
    <mergeCell ref="F4:G4"/>
    <mergeCell ref="A1:I1"/>
    <mergeCell ref="A2:D2"/>
    <mergeCell ref="E2:I2"/>
    <mergeCell ref="A3:B3"/>
    <mergeCell ref="C3:G3"/>
    <mergeCell ref="H3:I5"/>
    <mergeCell ref="A6:I6"/>
  </mergeCells>
  <printOptions/>
  <pageMargins left="0.5511811023622047" right="0.5511811023622047" top="0.984251968503937" bottom="0.984251968503937" header="0.5118110236220472" footer="0.5118110236220472"/>
  <pageSetup horizontalDpi="600" verticalDpi="600" orientation="portrait" paperSize="5" r:id="rId2"/>
  <drawing r:id="rId1"/>
</worksheet>
</file>

<file path=xl/worksheets/sheet7.xml><?xml version="1.0" encoding="utf-8"?>
<worksheet xmlns="http://schemas.openxmlformats.org/spreadsheetml/2006/main" xmlns:r="http://schemas.openxmlformats.org/officeDocument/2006/relationships">
  <dimension ref="A1:AA13"/>
  <sheetViews>
    <sheetView tabSelected="1" zoomScalePageLayoutView="0" workbookViewId="0" topLeftCell="A1">
      <selection activeCell="A1" sqref="A1"/>
    </sheetView>
  </sheetViews>
  <sheetFormatPr defaultColWidth="9.140625" defaultRowHeight="12.75"/>
  <cols>
    <col min="1" max="1" width="3.28125" style="0" customWidth="1"/>
    <col min="2" max="2" width="5.00390625" style="0" customWidth="1"/>
    <col min="3" max="3" width="18.28125" style="0" customWidth="1"/>
    <col min="4" max="4" width="3.57421875" style="0" customWidth="1"/>
    <col min="5" max="5" width="8.00390625" style="0" customWidth="1"/>
    <col min="6" max="6" width="6.140625" style="0" customWidth="1"/>
    <col min="7" max="7" width="7.421875" style="0" customWidth="1"/>
    <col min="8" max="8" width="5.421875" style="0" customWidth="1"/>
    <col min="9" max="9" width="5.7109375" style="0" customWidth="1"/>
    <col min="10" max="11" width="5.57421875" style="0" customWidth="1"/>
    <col min="12" max="12" width="3.57421875" style="0" customWidth="1"/>
    <col min="13" max="13" width="3.7109375" style="0" customWidth="1"/>
    <col min="14" max="14" width="3.28125" style="0" customWidth="1"/>
    <col min="15" max="15" width="3.421875" style="0" customWidth="1"/>
    <col min="16" max="16" width="4.00390625" style="0" customWidth="1"/>
    <col min="17" max="17" width="7.28125" style="0" customWidth="1"/>
    <col min="18" max="18" width="6.28125" style="0" customWidth="1"/>
    <col min="19" max="19" width="5.28125" style="0" customWidth="1"/>
    <col min="20" max="20" width="6.00390625" style="0" customWidth="1"/>
    <col min="21" max="21" width="5.57421875" style="0" customWidth="1"/>
    <col min="22" max="22" width="5.8515625" style="0" customWidth="1"/>
    <col min="23" max="23" width="6.00390625" style="0" bestFit="1" customWidth="1"/>
    <col min="24" max="24" width="5.8515625" style="0" customWidth="1"/>
    <col min="25" max="25" width="6.7109375" style="0" customWidth="1"/>
    <col min="26" max="26" width="6.28125" style="0" customWidth="1"/>
  </cols>
  <sheetData>
    <row r="1" spans="1:26" ht="28.5" customHeight="1">
      <c r="A1" s="19"/>
      <c r="B1" s="124" t="s">
        <v>71</v>
      </c>
      <c r="C1" s="124"/>
      <c r="D1" s="124"/>
      <c r="E1" s="124"/>
      <c r="F1" s="124"/>
      <c r="G1" s="124"/>
      <c r="H1" s="124"/>
      <c r="I1" s="124"/>
      <c r="J1" s="23"/>
      <c r="K1" s="126" t="s">
        <v>44</v>
      </c>
      <c r="L1" s="126"/>
      <c r="M1" s="126"/>
      <c r="N1" s="126"/>
      <c r="O1" s="126"/>
      <c r="P1" s="126"/>
      <c r="Q1" s="126"/>
      <c r="R1" s="126"/>
      <c r="S1" s="126"/>
      <c r="T1" s="24"/>
      <c r="U1" s="24"/>
      <c r="V1" s="24"/>
      <c r="W1" s="24"/>
      <c r="X1" s="125" t="s">
        <v>70</v>
      </c>
      <c r="Y1" s="125"/>
      <c r="Z1" s="125"/>
    </row>
    <row r="2" spans="1:26" ht="18.75" thickBot="1">
      <c r="A2" s="20"/>
      <c r="B2" s="32" t="s">
        <v>75</v>
      </c>
      <c r="C2" s="34"/>
      <c r="D2" s="120" t="s">
        <v>76</v>
      </c>
      <c r="E2" s="120"/>
      <c r="F2" s="120"/>
      <c r="G2" s="120"/>
      <c r="H2" s="120"/>
      <c r="I2" s="120"/>
      <c r="J2" s="120"/>
      <c r="K2" s="120"/>
      <c r="L2" s="120"/>
      <c r="M2" s="33"/>
      <c r="N2" s="33"/>
      <c r="O2" s="33"/>
      <c r="P2" s="23"/>
      <c r="Q2" s="25" t="s">
        <v>69</v>
      </c>
      <c r="R2" s="123">
        <v>41487</v>
      </c>
      <c r="S2" s="123"/>
      <c r="T2" s="123"/>
      <c r="U2" s="123"/>
      <c r="V2" s="123"/>
      <c r="W2" s="23"/>
      <c r="X2" s="23"/>
      <c r="Y2" s="23"/>
      <c r="Z2" s="23"/>
    </row>
    <row r="3" spans="1:26" ht="20.25" customHeight="1" thickTop="1">
      <c r="A3" s="21"/>
      <c r="B3" s="121" t="s">
        <v>4</v>
      </c>
      <c r="C3" s="114" t="s">
        <v>46</v>
      </c>
      <c r="D3" s="116" t="s">
        <v>45</v>
      </c>
      <c r="E3" s="111" t="s">
        <v>47</v>
      </c>
      <c r="F3" s="111" t="s">
        <v>48</v>
      </c>
      <c r="G3" s="111" t="s">
        <v>49</v>
      </c>
      <c r="H3" s="118" t="s">
        <v>11</v>
      </c>
      <c r="I3" s="47">
        <v>80</v>
      </c>
      <c r="J3" s="30">
        <v>10</v>
      </c>
      <c r="K3" s="111" t="s">
        <v>51</v>
      </c>
      <c r="L3" s="111" t="s">
        <v>52</v>
      </c>
      <c r="M3" s="111" t="s">
        <v>53</v>
      </c>
      <c r="N3" s="111" t="s">
        <v>54</v>
      </c>
      <c r="O3" s="111" t="s">
        <v>55</v>
      </c>
      <c r="P3" s="111" t="s">
        <v>56</v>
      </c>
      <c r="Q3" s="111" t="s">
        <v>57</v>
      </c>
      <c r="R3" s="63"/>
      <c r="S3" s="130" t="s">
        <v>67</v>
      </c>
      <c r="T3" s="130"/>
      <c r="U3" s="130"/>
      <c r="V3" s="130"/>
      <c r="W3" s="130"/>
      <c r="X3" s="131"/>
      <c r="Y3" s="26"/>
      <c r="Z3" s="127" t="s">
        <v>66</v>
      </c>
    </row>
    <row r="4" spans="1:26" ht="53.25" customHeight="1">
      <c r="A4" s="22"/>
      <c r="B4" s="122"/>
      <c r="C4" s="115"/>
      <c r="D4" s="117"/>
      <c r="E4" s="112"/>
      <c r="F4" s="112"/>
      <c r="G4" s="112"/>
      <c r="H4" s="119"/>
      <c r="I4" s="29" t="s">
        <v>12</v>
      </c>
      <c r="J4" s="53" t="s">
        <v>50</v>
      </c>
      <c r="K4" s="112"/>
      <c r="L4" s="112"/>
      <c r="M4" s="112"/>
      <c r="N4" s="112"/>
      <c r="O4" s="112"/>
      <c r="P4" s="112"/>
      <c r="Q4" s="112"/>
      <c r="R4" s="62" t="s">
        <v>58</v>
      </c>
      <c r="S4" s="27" t="s">
        <v>59</v>
      </c>
      <c r="T4" s="27" t="s">
        <v>60</v>
      </c>
      <c r="U4" s="27" t="s">
        <v>61</v>
      </c>
      <c r="V4" s="27" t="s">
        <v>62</v>
      </c>
      <c r="W4" s="27" t="s">
        <v>63</v>
      </c>
      <c r="X4" s="27" t="s">
        <v>64</v>
      </c>
      <c r="Y4" s="27" t="s">
        <v>65</v>
      </c>
      <c r="Z4" s="128"/>
    </row>
    <row r="5" spans="1:26" ht="18">
      <c r="A5" s="22"/>
      <c r="B5" s="58">
        <v>1</v>
      </c>
      <c r="C5" s="59">
        <v>2</v>
      </c>
      <c r="D5" s="60">
        <v>3</v>
      </c>
      <c r="E5" s="61">
        <v>4</v>
      </c>
      <c r="F5" s="61">
        <v>5</v>
      </c>
      <c r="G5" s="61">
        <v>6</v>
      </c>
      <c r="H5" s="61">
        <v>7</v>
      </c>
      <c r="I5" s="61">
        <v>8</v>
      </c>
      <c r="J5" s="61">
        <v>9</v>
      </c>
      <c r="K5" s="61">
        <v>10</v>
      </c>
      <c r="L5" s="61">
        <v>11</v>
      </c>
      <c r="M5" s="61">
        <v>12</v>
      </c>
      <c r="N5" s="61">
        <v>13</v>
      </c>
      <c r="O5" s="61">
        <v>14</v>
      </c>
      <c r="P5" s="61">
        <v>15</v>
      </c>
      <c r="Q5" s="61">
        <v>16</v>
      </c>
      <c r="R5" s="61">
        <v>17</v>
      </c>
      <c r="S5" s="61">
        <v>18</v>
      </c>
      <c r="T5" s="61">
        <v>19</v>
      </c>
      <c r="U5" s="61">
        <v>20</v>
      </c>
      <c r="V5" s="61">
        <v>21</v>
      </c>
      <c r="W5" s="61">
        <v>22</v>
      </c>
      <c r="X5" s="61">
        <v>23</v>
      </c>
      <c r="Y5" s="61">
        <v>23</v>
      </c>
      <c r="Z5" s="61">
        <v>25</v>
      </c>
    </row>
    <row r="6" spans="1:27" ht="69" customHeight="1">
      <c r="A6" s="21"/>
      <c r="B6" s="55">
        <v>1</v>
      </c>
      <c r="C6" s="56" t="s">
        <v>85</v>
      </c>
      <c r="D6" s="48" t="s">
        <v>72</v>
      </c>
      <c r="E6" s="65">
        <v>0</v>
      </c>
      <c r="F6" s="38">
        <v>0</v>
      </c>
      <c r="G6" s="39">
        <v>0</v>
      </c>
      <c r="H6" s="40">
        <f>F6+G6</f>
        <v>0</v>
      </c>
      <c r="I6" s="40">
        <f>(H6/100)*I3</f>
        <v>0</v>
      </c>
      <c r="J6" s="40">
        <f>H6/100*J3</f>
        <v>0</v>
      </c>
      <c r="K6" s="41">
        <v>0</v>
      </c>
      <c r="L6" s="41">
        <v>0</v>
      </c>
      <c r="M6" s="41">
        <v>0</v>
      </c>
      <c r="N6" s="41">
        <v>0</v>
      </c>
      <c r="O6" s="41">
        <v>0</v>
      </c>
      <c r="P6" s="41">
        <v>75</v>
      </c>
      <c r="Q6" s="42">
        <f>SUM(H6:P8)</f>
        <v>75</v>
      </c>
      <c r="R6" s="50">
        <v>0</v>
      </c>
      <c r="S6" s="50">
        <v>0</v>
      </c>
      <c r="T6" s="50">
        <v>0</v>
      </c>
      <c r="U6" s="50"/>
      <c r="V6" s="50"/>
      <c r="W6" s="50"/>
      <c r="X6" s="43">
        <f aca="true" t="shared" si="0" ref="X6:X11">SUM(R6:W6)</f>
        <v>0</v>
      </c>
      <c r="Y6" s="44">
        <f aca="true" t="shared" si="1" ref="Y6:Y12">Q6-X6</f>
        <v>75</v>
      </c>
      <c r="Z6" s="45"/>
      <c r="AA6" s="46"/>
    </row>
    <row r="7" spans="2:26" ht="27" customHeight="1">
      <c r="B7" s="57"/>
      <c r="C7" s="35"/>
      <c r="D7" s="48"/>
      <c r="E7" s="49"/>
      <c r="F7" s="38"/>
      <c r="G7" s="39"/>
      <c r="H7" s="40"/>
      <c r="I7" s="40">
        <f>(H7/100)*I3</f>
        <v>0</v>
      </c>
      <c r="J7" s="40">
        <f>H7/100*J3</f>
        <v>0</v>
      </c>
      <c r="K7" s="41"/>
      <c r="L7" s="41"/>
      <c r="M7" s="41"/>
      <c r="N7" s="41"/>
      <c r="O7" s="41"/>
      <c r="P7" s="41"/>
      <c r="Q7" s="42">
        <f>SUM(H7:P7)</f>
        <v>0</v>
      </c>
      <c r="R7" s="50"/>
      <c r="S7" s="50"/>
      <c r="T7" s="50"/>
      <c r="U7" s="50"/>
      <c r="V7" s="50"/>
      <c r="W7" s="50"/>
      <c r="X7" s="43">
        <f t="shared" si="0"/>
        <v>0</v>
      </c>
      <c r="Y7" s="44">
        <f t="shared" si="1"/>
        <v>0</v>
      </c>
      <c r="Z7" s="45"/>
    </row>
    <row r="8" spans="2:26" ht="29.25" customHeight="1">
      <c r="B8" s="55"/>
      <c r="C8" s="35"/>
      <c r="D8" s="48"/>
      <c r="E8" s="49"/>
      <c r="F8" s="38"/>
      <c r="G8" s="39"/>
      <c r="H8" s="40"/>
      <c r="I8" s="40">
        <f>(H8/100)*I3</f>
        <v>0</v>
      </c>
      <c r="J8" s="40">
        <f>H8/100*J3</f>
        <v>0</v>
      </c>
      <c r="K8" s="41"/>
      <c r="L8" s="41"/>
      <c r="M8" s="41"/>
      <c r="N8" s="41"/>
      <c r="O8" s="41"/>
      <c r="P8" s="41"/>
      <c r="Q8" s="42">
        <f>SUM(H8:P8)</f>
        <v>0</v>
      </c>
      <c r="R8" s="50"/>
      <c r="S8" s="50"/>
      <c r="T8" s="50"/>
      <c r="U8" s="50"/>
      <c r="V8" s="50"/>
      <c r="W8" s="50"/>
      <c r="X8" s="43">
        <f t="shared" si="0"/>
        <v>0</v>
      </c>
      <c r="Y8" s="44">
        <f t="shared" si="1"/>
        <v>0</v>
      </c>
      <c r="Z8" s="45"/>
    </row>
    <row r="9" spans="2:26" ht="24.75" customHeight="1">
      <c r="B9" s="55"/>
      <c r="C9" s="35"/>
      <c r="D9" s="48"/>
      <c r="E9" s="49"/>
      <c r="F9" s="38"/>
      <c r="G9" s="39"/>
      <c r="H9" s="40"/>
      <c r="I9" s="40">
        <f>(H9/100)*I3</f>
        <v>0</v>
      </c>
      <c r="J9" s="40">
        <f>H9/100*J3</f>
        <v>0</v>
      </c>
      <c r="K9" s="41"/>
      <c r="L9" s="41"/>
      <c r="M9" s="41"/>
      <c r="N9" s="41"/>
      <c r="O9" s="41"/>
      <c r="P9" s="41"/>
      <c r="Q9" s="42">
        <f>SUM(H9:P9)</f>
        <v>0</v>
      </c>
      <c r="R9" s="50"/>
      <c r="S9" s="50"/>
      <c r="T9" s="50"/>
      <c r="U9" s="50"/>
      <c r="V9" s="50"/>
      <c r="W9" s="50"/>
      <c r="X9" s="43">
        <f t="shared" si="0"/>
        <v>0</v>
      </c>
      <c r="Y9" s="44">
        <f t="shared" si="1"/>
        <v>0</v>
      </c>
      <c r="Z9" s="45"/>
    </row>
    <row r="10" spans="2:26" ht="30.75" customHeight="1">
      <c r="B10" s="55"/>
      <c r="C10" s="35"/>
      <c r="D10" s="48"/>
      <c r="E10" s="49"/>
      <c r="F10" s="38"/>
      <c r="G10" s="39"/>
      <c r="H10" s="40"/>
      <c r="I10" s="40">
        <f>(H10/100)*I3</f>
        <v>0</v>
      </c>
      <c r="J10" s="40">
        <f>H10/100*J3</f>
        <v>0</v>
      </c>
      <c r="K10" s="41"/>
      <c r="L10" s="41"/>
      <c r="M10" s="41"/>
      <c r="N10" s="41"/>
      <c r="O10" s="41"/>
      <c r="P10" s="41"/>
      <c r="Q10" s="42">
        <f>SUM(H10:P10)</f>
        <v>0</v>
      </c>
      <c r="R10" s="50"/>
      <c r="S10" s="50"/>
      <c r="T10" s="50"/>
      <c r="U10" s="50"/>
      <c r="V10" s="50"/>
      <c r="W10" s="50"/>
      <c r="X10" s="43">
        <f t="shared" si="0"/>
        <v>0</v>
      </c>
      <c r="Y10" s="44">
        <f t="shared" si="1"/>
        <v>0</v>
      </c>
      <c r="Z10" s="45"/>
    </row>
    <row r="11" spans="2:26" ht="33" customHeight="1">
      <c r="B11" s="55"/>
      <c r="C11" s="35"/>
      <c r="D11" s="48"/>
      <c r="E11" s="49"/>
      <c r="F11" s="38"/>
      <c r="G11" s="39"/>
      <c r="H11" s="40"/>
      <c r="I11" s="40">
        <f>(H11/100)*I3</f>
        <v>0</v>
      </c>
      <c r="J11" s="40">
        <f>H11/100*J8</f>
        <v>0</v>
      </c>
      <c r="K11" s="41"/>
      <c r="L11" s="41"/>
      <c r="M11" s="41"/>
      <c r="N11" s="41"/>
      <c r="O11" s="41"/>
      <c r="P11" s="41"/>
      <c r="Q11" s="42">
        <f>SUM(H11:P11)</f>
        <v>0</v>
      </c>
      <c r="R11" s="50"/>
      <c r="S11" s="50"/>
      <c r="T11" s="50"/>
      <c r="U11" s="50"/>
      <c r="V11" s="50"/>
      <c r="W11" s="50"/>
      <c r="X11" s="43">
        <f t="shared" si="0"/>
        <v>0</v>
      </c>
      <c r="Y11" s="44">
        <f t="shared" si="1"/>
        <v>0</v>
      </c>
      <c r="Z11" s="45"/>
    </row>
    <row r="12" spans="2:26" ht="51.75" customHeight="1">
      <c r="B12" s="55"/>
      <c r="C12" s="35" t="s">
        <v>68</v>
      </c>
      <c r="D12" s="48"/>
      <c r="E12" s="65">
        <v>0</v>
      </c>
      <c r="F12" s="38">
        <f aca="true" t="shared" si="2" ref="F12:X12">SUM(F6:F11)</f>
        <v>0</v>
      </c>
      <c r="G12" s="38">
        <f t="shared" si="2"/>
        <v>0</v>
      </c>
      <c r="H12" s="40">
        <f t="shared" si="2"/>
        <v>0</v>
      </c>
      <c r="I12" s="40">
        <f t="shared" si="2"/>
        <v>0</v>
      </c>
      <c r="J12" s="40">
        <f t="shared" si="2"/>
        <v>0</v>
      </c>
      <c r="K12" s="41">
        <f t="shared" si="2"/>
        <v>0</v>
      </c>
      <c r="L12" s="41">
        <f t="shared" si="2"/>
        <v>0</v>
      </c>
      <c r="M12" s="41">
        <f>SUM(M6:M11)</f>
        <v>0</v>
      </c>
      <c r="N12" s="41">
        <f t="shared" si="2"/>
        <v>0</v>
      </c>
      <c r="O12" s="41">
        <f t="shared" si="2"/>
        <v>0</v>
      </c>
      <c r="P12" s="41">
        <f t="shared" si="2"/>
        <v>75</v>
      </c>
      <c r="Q12" s="42">
        <f t="shared" si="2"/>
        <v>75</v>
      </c>
      <c r="R12" s="43">
        <f t="shared" si="2"/>
        <v>0</v>
      </c>
      <c r="S12" s="43">
        <f t="shared" si="2"/>
        <v>0</v>
      </c>
      <c r="T12" s="43">
        <f t="shared" si="2"/>
        <v>0</v>
      </c>
      <c r="U12" s="43">
        <f t="shared" si="2"/>
        <v>0</v>
      </c>
      <c r="V12" s="43">
        <f t="shared" si="2"/>
        <v>0</v>
      </c>
      <c r="W12" s="43">
        <f t="shared" si="2"/>
        <v>0</v>
      </c>
      <c r="X12" s="43">
        <f t="shared" si="2"/>
        <v>0</v>
      </c>
      <c r="Y12" s="44">
        <f t="shared" si="1"/>
        <v>75</v>
      </c>
      <c r="Z12" s="45"/>
    </row>
    <row r="13" spans="17:26" ht="16.5" customHeight="1">
      <c r="Q13" s="134" t="str">
        <f>kanti1!H29</f>
        <v>પંચોતેર પુરા</v>
      </c>
      <c r="R13" s="134"/>
      <c r="S13" s="134"/>
      <c r="T13" s="134"/>
      <c r="U13" s="134"/>
      <c r="V13" s="134"/>
      <c r="W13" s="134"/>
      <c r="X13" s="134"/>
      <c r="Y13" s="134"/>
      <c r="Z13" s="134"/>
    </row>
  </sheetData>
  <sheetProtection password="C7ED" sheet="1" objects="1" scenarios="1"/>
  <mergeCells count="22">
    <mergeCell ref="H3:H4"/>
    <mergeCell ref="S3:X3"/>
    <mergeCell ref="E3:E4"/>
    <mergeCell ref="F3:F4"/>
    <mergeCell ref="Q13:Z13"/>
    <mergeCell ref="B1:I1"/>
    <mergeCell ref="X1:Z1"/>
    <mergeCell ref="K1:S1"/>
    <mergeCell ref="Z3:Z4"/>
    <mergeCell ref="L3:L4"/>
    <mergeCell ref="D2:L2"/>
    <mergeCell ref="D3:D4"/>
    <mergeCell ref="M3:M4"/>
    <mergeCell ref="N3:N4"/>
    <mergeCell ref="P3:P4"/>
    <mergeCell ref="B3:B4"/>
    <mergeCell ref="R2:V2"/>
    <mergeCell ref="G3:G4"/>
    <mergeCell ref="K3:K4"/>
    <mergeCell ref="C3:C4"/>
    <mergeCell ref="O3:O4"/>
    <mergeCell ref="Q3:Q4"/>
  </mergeCells>
  <printOptions/>
  <pageMargins left="0.35433070866141736" right="0.15748031496062992" top="0.984251968503937" bottom="0.984251968503937" header="0.5118110236220472" footer="0.5118110236220472"/>
  <pageSetup horizontalDpi="600" verticalDpi="6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gk</cp:lastModifiedBy>
  <cp:lastPrinted>2013-08-20T12:26:02Z</cp:lastPrinted>
  <dcterms:created xsi:type="dcterms:W3CDTF">1996-10-14T23:33:28Z</dcterms:created>
  <dcterms:modified xsi:type="dcterms:W3CDTF">2013-08-20T13:30:10Z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